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1985" yWindow="750" windowWidth="14130" windowHeight="13140" activeTab="1"/>
  </bookViews>
  <sheets>
    <sheet name="проф 2019 по СМО" sheetId="2" r:id="rId1"/>
    <sheet name="дисп 1 р в 3 г_2019" sheetId="1" r:id="rId2"/>
    <sheet name="Ежегодная дисп_2019" sheetId="3" r:id="rId3"/>
  </sheets>
  <externalReferences>
    <externalReference r:id="rId4"/>
    <externalReference r:id="rId5"/>
  </externalReferences>
  <definedNames>
    <definedName name="_xlnm._FilterDatabase" localSheetId="1" hidden="1">'дисп 1 р в 3 г_2019'!$A$9:$L$49</definedName>
    <definedName name="_xlnm._FilterDatabase" localSheetId="2" hidden="1">'Ежегодная дисп_2019'!$A$9:$W$50</definedName>
    <definedName name="_xlnm._FilterDatabase" localSheetId="0" hidden="1">'проф 2019 по СМО'!$A$9:$L$49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1">#REF!</definedName>
    <definedName name="Excel_BuiltIn__FilterDatabase_97" localSheetId="0">#REF!</definedName>
    <definedName name="Excel_BuiltIn__FilterDatabase_97">#REF!</definedName>
    <definedName name="Excel_BuiltIn__FilterDatabase_98" localSheetId="1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1">'[2]1D_Gorin'!#REF!</definedName>
    <definedName name="блок" localSheetId="0">'[2]1D_Gorin'!#REF!</definedName>
    <definedName name="блок">'[2]1D_Gorin'!#REF!</definedName>
    <definedName name="_xlnm.Print_Titles" localSheetId="1">'дисп 1 р в 3 г_2019'!$C:$C,'дисп 1 р в 3 г_2019'!$7:$9</definedName>
    <definedName name="_xlnm.Print_Titles" localSheetId="2">'Ежегодная дисп_2019'!$7:$9</definedName>
    <definedName name="_xlnm.Print_Titles" localSheetId="0">'проф 2019 по СМО'!$C:$C,'проф 2019 по СМО'!$7:$9</definedName>
    <definedName name="ч" localSheetId="1">'[2]1D_Gorin'!#REF!</definedName>
    <definedName name="ч" localSheetId="0">'[2]1D_Gorin'!#REF!</definedName>
    <definedName name="ч">'[2]1D_Gorin'!#REF!</definedName>
    <definedName name="ы" localSheetId="1">'[2]1D_Gorin'!#REF!</definedName>
    <definedName name="ы" localSheetId="0">'[2]1D_Gorin'!#REF!</definedName>
    <definedName name="ы">'[2]1D_Gorin'!#REF!</definedName>
  </definedNames>
  <calcPr calcId="144525" iterateDelta="1E-4"/>
</workbook>
</file>

<file path=xl/calcChain.xml><?xml version="1.0" encoding="utf-8"?>
<calcChain xmlns="http://schemas.openxmlformats.org/spreadsheetml/2006/main">
  <c r="H10" i="1" l="1"/>
  <c r="D9" i="1" l="1"/>
  <c r="E9" i="1" s="1"/>
  <c r="F9" i="1" s="1"/>
  <c r="G9" i="1" s="1"/>
  <c r="H9" i="1" s="1"/>
  <c r="I9" i="1" s="1"/>
  <c r="J9" i="1" s="1"/>
  <c r="K9" i="1" s="1"/>
  <c r="L9" i="1" s="1"/>
  <c r="V12" i="3"/>
  <c r="W12" i="3"/>
  <c r="V13" i="3"/>
  <c r="W13" i="3"/>
  <c r="V14" i="3"/>
  <c r="W14" i="3"/>
  <c r="V15" i="3"/>
  <c r="W15" i="3"/>
  <c r="V16" i="3"/>
  <c r="W16" i="3"/>
  <c r="V17" i="3"/>
  <c r="W17" i="3"/>
  <c r="V18" i="3"/>
  <c r="W18" i="3"/>
  <c r="V19" i="3"/>
  <c r="W19" i="3"/>
  <c r="V20" i="3"/>
  <c r="W20" i="3"/>
  <c r="V21" i="3"/>
  <c r="W21" i="3"/>
  <c r="V22" i="3"/>
  <c r="W22" i="3"/>
  <c r="V23" i="3"/>
  <c r="W23" i="3"/>
  <c r="V24" i="3"/>
  <c r="W24" i="3"/>
  <c r="V25" i="3"/>
  <c r="W25" i="3"/>
  <c r="V26" i="3"/>
  <c r="W26" i="3"/>
  <c r="V27" i="3"/>
  <c r="W27" i="3"/>
  <c r="V28" i="3"/>
  <c r="W28" i="3"/>
  <c r="V29" i="3"/>
  <c r="W29" i="3"/>
  <c r="V30" i="3"/>
  <c r="W30" i="3"/>
  <c r="V31" i="3"/>
  <c r="W31" i="3"/>
  <c r="V32" i="3"/>
  <c r="W32" i="3"/>
  <c r="V33" i="3"/>
  <c r="W33" i="3"/>
  <c r="V34" i="3"/>
  <c r="W34" i="3"/>
  <c r="V35" i="3"/>
  <c r="W35" i="3"/>
  <c r="V36" i="3"/>
  <c r="W36" i="3"/>
  <c r="V37" i="3"/>
  <c r="W37" i="3"/>
  <c r="V38" i="3"/>
  <c r="W38" i="3"/>
  <c r="V39" i="3"/>
  <c r="W39" i="3"/>
  <c r="V40" i="3"/>
  <c r="W40" i="3"/>
  <c r="V41" i="3"/>
  <c r="W41" i="3"/>
  <c r="V42" i="3"/>
  <c r="W42" i="3"/>
  <c r="V43" i="3"/>
  <c r="W43" i="3"/>
  <c r="V44" i="3"/>
  <c r="W44" i="3"/>
  <c r="V45" i="3"/>
  <c r="W45" i="3"/>
  <c r="V46" i="3"/>
  <c r="W46" i="3"/>
  <c r="V47" i="3"/>
  <c r="W47" i="3"/>
  <c r="V48" i="3"/>
  <c r="W48" i="3"/>
  <c r="V49" i="3"/>
  <c r="W49" i="3"/>
  <c r="W11" i="3"/>
  <c r="V11" i="3"/>
  <c r="I50" i="3"/>
  <c r="J50" i="3"/>
  <c r="K50" i="3"/>
  <c r="L50" i="3"/>
  <c r="M50" i="3"/>
  <c r="N50" i="3"/>
  <c r="O50" i="3"/>
  <c r="P50" i="3"/>
  <c r="Q50" i="3"/>
  <c r="R50" i="3"/>
  <c r="S50" i="3"/>
  <c r="T50" i="3"/>
  <c r="U50" i="3"/>
  <c r="W50" i="3" l="1"/>
  <c r="G50" i="3"/>
  <c r="F50" i="3"/>
  <c r="A12" i="3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E10" i="3"/>
  <c r="F10" i="3" s="1"/>
  <c r="G10" i="3" s="1"/>
  <c r="H10" i="3" s="1"/>
  <c r="I10" i="3" s="1"/>
  <c r="J10" i="3" s="1"/>
  <c r="K10" i="3" s="1"/>
  <c r="L10" i="3" s="1"/>
  <c r="M10" i="3" s="1"/>
  <c r="N10" i="3" s="1"/>
  <c r="O10" i="3" s="1"/>
  <c r="P10" i="3" s="1"/>
  <c r="Q10" i="3" s="1"/>
  <c r="R10" i="3" s="1"/>
  <c r="S10" i="3" s="1"/>
  <c r="T10" i="3" s="1"/>
  <c r="U10" i="3" s="1"/>
  <c r="K49" i="1"/>
  <c r="I49" i="1"/>
  <c r="G49" i="1"/>
  <c r="E49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H50" i="3" l="1"/>
  <c r="V50" i="3" l="1"/>
  <c r="E50" i="3"/>
  <c r="D50" i="3" l="1"/>
  <c r="L49" i="1" l="1"/>
  <c r="K49" i="2"/>
  <c r="I49" i="2"/>
  <c r="G49" i="2"/>
  <c r="E49" i="2"/>
  <c r="J49" i="1" l="1"/>
  <c r="H49" i="1"/>
  <c r="F49" i="1"/>
  <c r="D49" i="1" l="1"/>
  <c r="L49" i="2"/>
  <c r="J49" i="2"/>
  <c r="H49" i="2"/>
  <c r="F49" i="2"/>
  <c r="A11" i="2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D49" i="2" l="1"/>
</calcChain>
</file>

<file path=xl/sharedStrings.xml><?xml version="1.0" encoding="utf-8"?>
<sst xmlns="http://schemas.openxmlformats.org/spreadsheetml/2006/main" count="198" uniqueCount="68">
  <si>
    <t>№ п.п.</t>
  </si>
  <si>
    <t>Код МО</t>
  </si>
  <si>
    <t>Наименование МО</t>
  </si>
  <si>
    <t>Хабаровский филиал 
АО "СК "СОГАЗ-МЕД"</t>
  </si>
  <si>
    <t>ЗАО "СК 
"Спасские ворота - М"</t>
  </si>
  <si>
    <t>Хабаровский филиал
 ООО ВТБ МС</t>
  </si>
  <si>
    <t>Кол-во лиц, подлежащих диспансери-зации в 2019 г.</t>
  </si>
  <si>
    <t>КГБУЗ "Городская клиническая поликлиника №3"</t>
  </si>
  <si>
    <t>КГБУЗ "Городская поликлиника №5"</t>
  </si>
  <si>
    <t>КГБУЗ "Клинико-диагностический центр"</t>
  </si>
  <si>
    <t>КГБУЗ "Городская поликлиника №7"</t>
  </si>
  <si>
    <t>КГБУЗ "Городская поликлиника №8"</t>
  </si>
  <si>
    <t>КГБУЗ "Городская поликлиника №11"</t>
  </si>
  <si>
    <t>КГБУЗ "Городская поликлиника №15"</t>
  </si>
  <si>
    <t>КГБУЗ "Городская поликлиника №16"</t>
  </si>
  <si>
    <t>КГБУЗ "Городская клиническая больница №10"</t>
  </si>
  <si>
    <t>ФГКУ "301 ОВКГ" МО РФ</t>
  </si>
  <si>
    <t>ФКУЗ "МСЧ МВД РФ по Хабаровскому краю"</t>
  </si>
  <si>
    <t>Хабаровская поликлиника ФГБУЗ "ДВОМЦ ФМБА"</t>
  </si>
  <si>
    <t>ФГБОУ ВО "ДВГМУ" МЗ РФ</t>
  </si>
  <si>
    <t>НУЗ "Дорожная клиническая больница"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</si>
  <si>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</si>
  <si>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</si>
  <si>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</si>
  <si>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</si>
  <si>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</si>
  <si>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</si>
  <si>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"Городская больница №2"</t>
  </si>
  <si>
    <t>КГБУЗ "Городская больница №3"</t>
  </si>
  <si>
    <t>КГБУЗ "Городская больница №4"</t>
  </si>
  <si>
    <t>КГБУЗ "Городская больница №7"</t>
  </si>
  <si>
    <t>КГБУЗ "Городская поликлиника №9"</t>
  </si>
  <si>
    <t>НУЗ "Отделенческая больница на ст. Комсомольск"</t>
  </si>
  <si>
    <t>ФГБУЗ "МСЧ №99 ФМБА РФ"</t>
  </si>
  <si>
    <t>КГБУЗ "Комсомольская межрайонная больница"</t>
  </si>
  <si>
    <t>КГБУЗ "Амурская ЦРБ"</t>
  </si>
  <si>
    <t>КГБУЗ "Ванинская ЦРБ"</t>
  </si>
  <si>
    <t>Ванинская больница ФГУ "ДВОМЦ ФМБА"</t>
  </si>
  <si>
    <t>КГБУЗ "РБ Советско-Гаванского района"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</si>
  <si>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</si>
  <si>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</si>
  <si>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</si>
  <si>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</si>
  <si>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</si>
  <si>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</si>
  <si>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</si>
  <si>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ИТОГО Хабаровский край</t>
  </si>
  <si>
    <t>Кол-во лиц, подлежащих профилактическим осмотрам в 2019 г.</t>
  </si>
  <si>
    <t>Количество случаев профосмотров лиц старше 18 лет</t>
  </si>
  <si>
    <t>Количество случаев диспансеризации взрослого населения (I этап)</t>
  </si>
  <si>
    <t>Филиал ООО "Капитал Медицинское Страхование" в Хабаровском крае</t>
  </si>
  <si>
    <t>Таблица № 1</t>
  </si>
  <si>
    <t>Таблица № 2</t>
  </si>
  <si>
    <t>Филиал ООО "Капитал МС" в Хабаровском крае</t>
  </si>
  <si>
    <t xml:space="preserve">Количество случаев диспансеризации взрослого населения </t>
  </si>
  <si>
    <t>40-64</t>
  </si>
  <si>
    <t xml:space="preserve">65-99
</t>
  </si>
  <si>
    <t>Количество случаев диспансеризации взрослого населения, гр.19* гр14/100
(I этап)</t>
  </si>
  <si>
    <t>Количество случаев диспансеризации взрослого населения, гр.19* гр15/100
(I этап)</t>
  </si>
  <si>
    <t>Количество случаев диспансеризации взрослого населения, гр.19* гр16/100
(I этап)</t>
  </si>
  <si>
    <t>Количество случаев диспансеризации взрослого населения, гр.19* гр117/100
(I этап)</t>
  </si>
  <si>
    <t xml:space="preserve">Приложение № 5
 </t>
  </si>
  <si>
    <t>Таблица № 3</t>
  </si>
  <si>
    <t xml:space="preserve">Распределение объемов профилактических осмотров в между страховыми медицинскими организациями и медицинскими организациями на 2019 год </t>
  </si>
  <si>
    <t>Распределение объемов диспансеризации взрослого населения (с периодичностью 1 раз в 3 года)</t>
  </si>
  <si>
    <t xml:space="preserve">Распределение объемов диспансеризации взрослого населения (с периодичностью 1 раз в год) </t>
  </si>
  <si>
    <t>Количество случаев профосмотров</t>
  </si>
  <si>
    <t>к Решению Комиссии по разработке ТП ОМС от 24.05.2019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</si>
</sst>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0_ ;\-0\ "/>
  </numFmts>
  <fonts count="14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8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9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2" fillId="0" borderId="0"/>
    <xf numFmtId="0" fontId="3" fillId="0" borderId="0" applyFill="0" applyBorder="0" applyProtection="0">
      <alignment wrapText="1"/>
      <protection locked="0"/>
    </xf>
    <xf numFmtId="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horizontal="center" wrapText="1"/>
    </xf>
    <xf numFmtId="0" fontId="6" fillId="0" borderId="0" xfId="1" applyFont="1" applyFill="1" applyBorder="1" applyAlignment="1">
      <alignment horizontal="center" wrapText="1"/>
    </xf>
    <xf numFmtId="0" fontId="3" fillId="0" borderId="2" xfId="1" applyFont="1" applyFill="1" applyBorder="1" applyAlignment="1">
      <alignment horizontal="center" wrapText="1"/>
    </xf>
    <xf numFmtId="0" fontId="7" fillId="0" borderId="5" xfId="1" applyFont="1" applyFill="1" applyBorder="1" applyAlignment="1">
      <alignment horizontal="center" vertical="center" wrapText="1"/>
    </xf>
    <xf numFmtId="0" fontId="4" fillId="0" borderId="2" xfId="0" applyNumberFormat="1" applyFont="1" applyFill="1" applyBorder="1"/>
    <xf numFmtId="0" fontId="3" fillId="0" borderId="5" xfId="1" applyFont="1" applyFill="1" applyBorder="1" applyAlignment="1">
      <alignment wrapText="1"/>
    </xf>
    <xf numFmtId="165" fontId="3" fillId="0" borderId="5" xfId="2" applyNumberFormat="1" applyFont="1" applyFill="1" applyBorder="1" applyAlignment="1">
      <alignment horizontal="center" wrapText="1"/>
    </xf>
    <xf numFmtId="165" fontId="3" fillId="0" borderId="5" xfId="3" applyNumberFormat="1" applyFont="1" applyFill="1" applyBorder="1" applyAlignment="1">
      <alignment horizontal="center" wrapText="1"/>
    </xf>
    <xf numFmtId="0" fontId="3" fillId="0" borderId="2" xfId="1" applyFont="1" applyFill="1" applyBorder="1" applyAlignment="1">
      <alignment wrapText="1"/>
    </xf>
    <xf numFmtId="0" fontId="3" fillId="0" borderId="2" xfId="0" applyNumberFormat="1" applyFont="1" applyFill="1" applyBorder="1"/>
    <xf numFmtId="0" fontId="4" fillId="0" borderId="5" xfId="0" applyNumberFormat="1" applyFont="1" applyFill="1" applyBorder="1"/>
    <xf numFmtId="0" fontId="8" fillId="0" borderId="2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wrapText="1"/>
    </xf>
    <xf numFmtId="165" fontId="8" fillId="0" borderId="4" xfId="3" applyNumberFormat="1" applyFont="1" applyFill="1" applyBorder="1" applyAlignment="1">
      <alignment wrapText="1"/>
    </xf>
    <xf numFmtId="166" fontId="8" fillId="0" borderId="4" xfId="2" applyNumberFormat="1" applyFont="1" applyFill="1" applyBorder="1" applyAlignment="1">
      <alignment wrapText="1"/>
    </xf>
    <xf numFmtId="0" fontId="8" fillId="0" borderId="0" xfId="1" applyFont="1" applyFill="1" applyBorder="1" applyAlignment="1">
      <alignment wrapText="1"/>
    </xf>
    <xf numFmtId="165" fontId="3" fillId="0" borderId="0" xfId="1" applyNumberFormat="1" applyFont="1" applyFill="1" applyBorder="1" applyAlignment="1">
      <alignment wrapText="1"/>
    </xf>
    <xf numFmtId="0" fontId="3" fillId="0" borderId="0" xfId="7" applyFont="1" applyFill="1" applyBorder="1" applyAlignment="1">
      <alignment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wrapText="1"/>
    </xf>
    <xf numFmtId="165" fontId="8" fillId="0" borderId="6" xfId="3" applyNumberFormat="1" applyFont="1" applyFill="1" applyBorder="1" applyAlignment="1">
      <alignment wrapText="1"/>
    </xf>
    <xf numFmtId="0" fontId="3" fillId="0" borderId="2" xfId="1" applyFont="1" applyFill="1" applyBorder="1" applyAlignment="1">
      <alignment horizontal="center" vertical="top" wrapText="1"/>
    </xf>
    <xf numFmtId="0" fontId="3" fillId="0" borderId="0" xfId="1" applyFont="1" applyFill="1" applyBorder="1" applyAlignment="1">
      <alignment horizontal="center" vertical="top" wrapText="1"/>
    </xf>
    <xf numFmtId="165" fontId="3" fillId="0" borderId="2" xfId="3" applyNumberFormat="1" applyFont="1" applyFill="1" applyBorder="1" applyAlignment="1">
      <alignment horizontal="center" wrapText="1"/>
    </xf>
    <xf numFmtId="165" fontId="3" fillId="0" borderId="2" xfId="2" applyNumberFormat="1" applyFont="1" applyFill="1" applyBorder="1" applyAlignment="1">
      <alignment horizontal="center" wrapText="1"/>
    </xf>
    <xf numFmtId="0" fontId="4" fillId="0" borderId="0" xfId="4" applyFont="1" applyFill="1" applyAlignment="1">
      <alignment vertical="top" wrapText="1"/>
    </xf>
    <xf numFmtId="0" fontId="13" fillId="0" borderId="12" xfId="0" applyFont="1" applyFill="1" applyBorder="1"/>
    <xf numFmtId="1" fontId="3" fillId="0" borderId="2" xfId="1" applyNumberFormat="1" applyFont="1" applyFill="1" applyBorder="1" applyAlignment="1">
      <alignment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0" xfId="4" applyFont="1" applyFill="1" applyAlignment="1">
      <alignment horizontal="right" vertical="top" wrapText="1"/>
    </xf>
    <xf numFmtId="0" fontId="3" fillId="0" borderId="0" xfId="7" applyFont="1" applyFill="1" applyBorder="1" applyAlignment="1">
      <alignment horizontal="right" wrapText="1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wrapText="1"/>
    </xf>
    <xf numFmtId="0" fontId="3" fillId="0" borderId="5" xfId="1" applyFont="1" applyFill="1" applyBorder="1" applyAlignment="1">
      <alignment horizontal="center" wrapText="1"/>
    </xf>
    <xf numFmtId="0" fontId="3" fillId="0" borderId="9" xfId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</cellXfs>
  <cellStyles count="58">
    <cellStyle name="Обычный" xfId="0" builtinId="0"/>
    <cellStyle name="Обычный 2" xfId="5"/>
    <cellStyle name="Обычный 2 2" xfId="6"/>
    <cellStyle name="Обычный 2 3" xfId="4"/>
    <cellStyle name="Обычный 3" xfId="7"/>
    <cellStyle name="Обычный 3 2" xfId="8"/>
    <cellStyle name="Обычный 3 2 2" xfId="9"/>
    <cellStyle name="Обычный 3 2 2 2" xfId="10"/>
    <cellStyle name="Обычный 3 2 3" xfId="11"/>
    <cellStyle name="Обычный 3 3" xfId="1"/>
    <cellStyle name="Обычный 4" xfId="12"/>
    <cellStyle name="Обычный 4 2" xfId="13"/>
    <cellStyle name="Обычный 4 2 2" xfId="14"/>
    <cellStyle name="Обычный 4 3" xfId="15"/>
    <cellStyle name="Обычный 5" xfId="16"/>
    <cellStyle name="Обычный 5 2" xfId="17"/>
    <cellStyle name="Обычный Лена" xfId="18"/>
    <cellStyle name="Процентный 2" xfId="19"/>
    <cellStyle name="Финансовый 10" xfId="20"/>
    <cellStyle name="Финансовый 11" xfId="21"/>
    <cellStyle name="Финансовый 12" xfId="22"/>
    <cellStyle name="Финансовый 13" xfId="23"/>
    <cellStyle name="Финансовый 14" xfId="24"/>
    <cellStyle name="Финансовый 15" xfId="25"/>
    <cellStyle name="Финансовый 16" xfId="26"/>
    <cellStyle name="Финансовый 17" xfId="27"/>
    <cellStyle name="Финансовый 18" xfId="28"/>
    <cellStyle name="Финансовый 19" xfId="29"/>
    <cellStyle name="Финансовый 2" xfId="30"/>
    <cellStyle name="Финансовый 2 2" xfId="31"/>
    <cellStyle name="Финансовый 2 2 2" xfId="32"/>
    <cellStyle name="Финансовый 2 3" xfId="33"/>
    <cellStyle name="Финансовый 20" xfId="34"/>
    <cellStyle name="Финансовый 21" xfId="35"/>
    <cellStyle name="Финансовый 22" xfId="36"/>
    <cellStyle name="Финансовый 23" xfId="37"/>
    <cellStyle name="Финансовый 24" xfId="38"/>
    <cellStyle name="Финансовый 25" xfId="39"/>
    <cellStyle name="Финансовый 26" xfId="40"/>
    <cellStyle name="Финансовый 27" xfId="41"/>
    <cellStyle name="Финансовый 28" xfId="42"/>
    <cellStyle name="Финансовый 29" xfId="43"/>
    <cellStyle name="Финансовый 3" xfId="44"/>
    <cellStyle name="Финансовый 3 2" xfId="3"/>
    <cellStyle name="Финансовый 3 3" xfId="45"/>
    <cellStyle name="Финансовый 3 3 2" xfId="46"/>
    <cellStyle name="Финансовый 30" xfId="47"/>
    <cellStyle name="Финансовый 31" xfId="48"/>
    <cellStyle name="Финансовый 32" xfId="49"/>
    <cellStyle name="Финансовый 33" xfId="50"/>
    <cellStyle name="Финансовый 34" xfId="51"/>
    <cellStyle name="Финансовый 35" xfId="2"/>
    <cellStyle name="Финансовый 4" xfId="52"/>
    <cellStyle name="Финансовый 5" xfId="53"/>
    <cellStyle name="Финансовый 6" xfId="54"/>
    <cellStyle name="Финансовый 7" xfId="55"/>
    <cellStyle name="Финансовый 8" xfId="56"/>
    <cellStyle name="Финансовый 9" xfId="5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zoomScaleSheetLayoutView="100" workbookViewId="0">
      <pane xSplit="3" ySplit="8" topLeftCell="D9" activePane="bottomRight" state="frozen"/>
      <selection activeCell="D66" sqref="D66"/>
      <selection pane="topRight" activeCell="D66" sqref="D66"/>
      <selection pane="bottomLeft" activeCell="D66" sqref="D66"/>
      <selection pane="bottomRight" sqref="A1:XFD1048576"/>
    </sheetView>
  </sheetViews>
  <sheetFormatPr defaultColWidth="8.25" defaultRowHeight="15.75" x14ac:dyDescent="0.25"/>
  <cols>
    <col min="1" max="1" width="3.625" style="1" customWidth="1"/>
    <col min="2" max="2" width="8.625" style="1" hidden="1" customWidth="1"/>
    <col min="3" max="3" width="32.25" style="1" customWidth="1"/>
    <col min="4" max="4" width="9.875" style="2" customWidth="1"/>
    <col min="5" max="5" width="11.875" style="1" customWidth="1"/>
    <col min="6" max="6" width="9.75" style="1" customWidth="1"/>
    <col min="7" max="7" width="12.125" style="1" customWidth="1"/>
    <col min="8" max="8" width="8.625" style="1" customWidth="1"/>
    <col min="9" max="9" width="12.625" style="1" customWidth="1"/>
    <col min="10" max="11" width="11.25" style="1" customWidth="1"/>
    <col min="12" max="12" width="10.75" style="1" customWidth="1"/>
    <col min="13" max="16384" width="8.25" style="1"/>
  </cols>
  <sheetData>
    <row r="1" spans="1:12" ht="21" customHeight="1" x14ac:dyDescent="0.25">
      <c r="J1" s="32" t="s">
        <v>61</v>
      </c>
      <c r="K1" s="32"/>
      <c r="L1" s="32"/>
    </row>
    <row r="2" spans="1:12" ht="33" customHeight="1" x14ac:dyDescent="0.25">
      <c r="J2" s="33" t="s">
        <v>67</v>
      </c>
      <c r="K2" s="33"/>
      <c r="L2" s="33"/>
    </row>
    <row r="3" spans="1:12" ht="22.5" customHeight="1" x14ac:dyDescent="0.25">
      <c r="J3" s="33" t="s">
        <v>51</v>
      </c>
      <c r="K3" s="33"/>
      <c r="L3" s="33"/>
    </row>
    <row r="4" spans="1:12" ht="29.25" customHeight="1" x14ac:dyDescent="0.25">
      <c r="B4" s="34" t="s">
        <v>63</v>
      </c>
      <c r="C4" s="34"/>
      <c r="D4" s="35"/>
      <c r="E4" s="35"/>
      <c r="F4" s="35"/>
      <c r="G4" s="35"/>
      <c r="H4" s="35"/>
      <c r="I4" s="35"/>
      <c r="J4" s="35"/>
      <c r="K4" s="35"/>
      <c r="L4" s="35"/>
    </row>
    <row r="5" spans="1:12" ht="9" customHeight="1" x14ac:dyDescent="0.25">
      <c r="C5" s="3"/>
    </row>
    <row r="7" spans="1:12" s="2" customFormat="1" ht="54" customHeight="1" x14ac:dyDescent="0.25">
      <c r="A7" s="39" t="s">
        <v>0</v>
      </c>
      <c r="B7" s="41" t="s">
        <v>1</v>
      </c>
      <c r="C7" s="36" t="s">
        <v>2</v>
      </c>
      <c r="D7" s="39" t="s">
        <v>66</v>
      </c>
      <c r="E7" s="36" t="s">
        <v>3</v>
      </c>
      <c r="F7" s="36"/>
      <c r="G7" s="36" t="s">
        <v>4</v>
      </c>
      <c r="H7" s="36"/>
      <c r="I7" s="37" t="s">
        <v>5</v>
      </c>
      <c r="J7" s="38"/>
      <c r="K7" s="36" t="s">
        <v>53</v>
      </c>
      <c r="L7" s="36"/>
    </row>
    <row r="8" spans="1:12" s="2" customFormat="1" ht="96.6" customHeight="1" x14ac:dyDescent="0.25">
      <c r="A8" s="40"/>
      <c r="B8" s="42"/>
      <c r="C8" s="36"/>
      <c r="D8" s="40"/>
      <c r="E8" s="4" t="s">
        <v>47</v>
      </c>
      <c r="F8" s="4" t="s">
        <v>48</v>
      </c>
      <c r="G8" s="4" t="s">
        <v>47</v>
      </c>
      <c r="H8" s="4" t="s">
        <v>48</v>
      </c>
      <c r="I8" s="4" t="s">
        <v>47</v>
      </c>
      <c r="J8" s="4" t="s">
        <v>48</v>
      </c>
      <c r="K8" s="4" t="s">
        <v>47</v>
      </c>
      <c r="L8" s="4" t="s">
        <v>48</v>
      </c>
    </row>
    <row r="9" spans="1:12" ht="21" customHeight="1" x14ac:dyDescent="0.25">
      <c r="A9" s="5">
        <v>1</v>
      </c>
      <c r="B9" s="5">
        <v>2</v>
      </c>
      <c r="C9" s="5">
        <v>2</v>
      </c>
      <c r="D9" s="5">
        <v>3</v>
      </c>
      <c r="E9" s="5">
        <v>4</v>
      </c>
      <c r="F9" s="5">
        <v>5</v>
      </c>
      <c r="G9" s="5">
        <v>6</v>
      </c>
      <c r="H9" s="5">
        <v>7</v>
      </c>
      <c r="I9" s="5">
        <v>8</v>
      </c>
      <c r="J9" s="5">
        <v>9</v>
      </c>
      <c r="K9" s="5">
        <v>10</v>
      </c>
      <c r="L9" s="5">
        <v>11</v>
      </c>
    </row>
    <row r="10" spans="1:12" ht="31.5" x14ac:dyDescent="0.25">
      <c r="A10" s="31">
        <v>1</v>
      </c>
      <c r="B10" s="6">
        <v>2101003</v>
      </c>
      <c r="C10" s="7" t="s">
        <v>7</v>
      </c>
      <c r="D10" s="8">
        <v>13706.999999999998</v>
      </c>
      <c r="E10" s="9">
        <v>8382</v>
      </c>
      <c r="F10" s="8">
        <v>7584.6365196725637</v>
      </c>
      <c r="G10" s="9">
        <v>316</v>
      </c>
      <c r="H10" s="8">
        <v>285.93952997095329</v>
      </c>
      <c r="I10" s="9">
        <v>4761</v>
      </c>
      <c r="J10" s="8">
        <v>4308.0952601003428</v>
      </c>
      <c r="K10" s="9">
        <v>1689</v>
      </c>
      <c r="L10" s="8">
        <v>1528.3286902561395</v>
      </c>
    </row>
    <row r="11" spans="1:12" ht="31.5" x14ac:dyDescent="0.25">
      <c r="A11" s="30">
        <f>A10+1</f>
        <v>2</v>
      </c>
      <c r="B11" s="6">
        <v>2141005</v>
      </c>
      <c r="C11" s="10" t="s">
        <v>8</v>
      </c>
      <c r="D11" s="8">
        <v>7278</v>
      </c>
      <c r="E11" s="9">
        <v>5759</v>
      </c>
      <c r="F11" s="8">
        <v>4629.3353214049039</v>
      </c>
      <c r="G11" s="9">
        <v>155</v>
      </c>
      <c r="H11" s="8">
        <v>124.59575878064943</v>
      </c>
      <c r="I11" s="9">
        <v>2365</v>
      </c>
      <c r="J11" s="8">
        <v>1901.0901259111997</v>
      </c>
      <c r="K11" s="9">
        <v>775</v>
      </c>
      <c r="L11" s="8">
        <v>622.97879390324715</v>
      </c>
    </row>
    <row r="12" spans="1:12" ht="15" customHeight="1" x14ac:dyDescent="0.25">
      <c r="A12" s="30">
        <f t="shared" ref="A12:A48" si="0">A11+1</f>
        <v>3</v>
      </c>
      <c r="B12" s="6">
        <v>2101006</v>
      </c>
      <c r="C12" s="10" t="s">
        <v>9</v>
      </c>
      <c r="D12" s="8">
        <v>8139</v>
      </c>
      <c r="E12" s="9">
        <v>9235</v>
      </c>
      <c r="F12" s="8">
        <v>5319.8149196687655</v>
      </c>
      <c r="G12" s="9">
        <v>236</v>
      </c>
      <c r="H12" s="8">
        <v>135.94762545119968</v>
      </c>
      <c r="I12" s="9">
        <v>3571</v>
      </c>
      <c r="J12" s="8">
        <v>2057.0719088399746</v>
      </c>
      <c r="K12" s="9">
        <v>1087</v>
      </c>
      <c r="L12" s="8">
        <v>626.16554604005944</v>
      </c>
    </row>
    <row r="13" spans="1:12" ht="31.5" x14ac:dyDescent="0.25">
      <c r="A13" s="30">
        <f t="shared" si="0"/>
        <v>4</v>
      </c>
      <c r="B13" s="6">
        <v>2101007</v>
      </c>
      <c r="C13" s="10" t="s">
        <v>10</v>
      </c>
      <c r="D13" s="8">
        <v>2793</v>
      </c>
      <c r="E13" s="9">
        <v>3895</v>
      </c>
      <c r="F13" s="8">
        <v>1620.7888855780691</v>
      </c>
      <c r="G13" s="9">
        <v>186</v>
      </c>
      <c r="H13" s="8">
        <v>77.398390941597143</v>
      </c>
      <c r="I13" s="9">
        <v>1479</v>
      </c>
      <c r="J13" s="8">
        <v>615.44204410011912</v>
      </c>
      <c r="K13" s="9">
        <v>1152</v>
      </c>
      <c r="L13" s="8">
        <v>479.3706793802146</v>
      </c>
    </row>
    <row r="14" spans="1:12" ht="31.5" x14ac:dyDescent="0.25">
      <c r="A14" s="30">
        <f t="shared" si="0"/>
        <v>5</v>
      </c>
      <c r="B14" s="6">
        <v>2101008</v>
      </c>
      <c r="C14" s="10" t="s">
        <v>11</v>
      </c>
      <c r="D14" s="8">
        <v>4300</v>
      </c>
      <c r="E14" s="9">
        <v>3200</v>
      </c>
      <c r="F14" s="8">
        <v>3008.9656680516073</v>
      </c>
      <c r="G14" s="9">
        <v>82</v>
      </c>
      <c r="H14" s="8">
        <v>77.104745243822435</v>
      </c>
      <c r="I14" s="9">
        <v>951</v>
      </c>
      <c r="J14" s="8">
        <v>894.22698447408709</v>
      </c>
      <c r="K14" s="9">
        <v>340</v>
      </c>
      <c r="L14" s="8">
        <v>319.70260223048331</v>
      </c>
    </row>
    <row r="15" spans="1:12" ht="31.5" x14ac:dyDescent="0.25">
      <c r="A15" s="30">
        <f t="shared" si="0"/>
        <v>6</v>
      </c>
      <c r="B15" s="6">
        <v>2101011</v>
      </c>
      <c r="C15" s="10" t="s">
        <v>12</v>
      </c>
      <c r="D15" s="8">
        <v>17116</v>
      </c>
      <c r="E15" s="9">
        <v>13856</v>
      </c>
      <c r="F15" s="8">
        <v>9145.0775459838824</v>
      </c>
      <c r="G15" s="9">
        <v>1073</v>
      </c>
      <c r="H15" s="8">
        <v>708.18910268769525</v>
      </c>
      <c r="I15" s="9">
        <v>4200</v>
      </c>
      <c r="J15" s="8">
        <v>2772.0356302780237</v>
      </c>
      <c r="K15" s="9">
        <v>6804</v>
      </c>
      <c r="L15" s="8">
        <v>4490.6977210503992</v>
      </c>
    </row>
    <row r="16" spans="1:12" ht="31.5" x14ac:dyDescent="0.25">
      <c r="A16" s="30">
        <f t="shared" si="0"/>
        <v>7</v>
      </c>
      <c r="B16" s="6">
        <v>2101015</v>
      </c>
      <c r="C16" s="10" t="s">
        <v>13</v>
      </c>
      <c r="D16" s="8">
        <v>3455</v>
      </c>
      <c r="E16" s="9">
        <v>3144</v>
      </c>
      <c r="F16" s="8">
        <v>2106.3641652123324</v>
      </c>
      <c r="G16" s="9">
        <v>188</v>
      </c>
      <c r="H16" s="8">
        <v>125.95307349234049</v>
      </c>
      <c r="I16" s="9">
        <v>745</v>
      </c>
      <c r="J16" s="8">
        <v>499.12255187124288</v>
      </c>
      <c r="K16" s="9">
        <v>1080</v>
      </c>
      <c r="L16" s="8">
        <v>723.56020942408372</v>
      </c>
    </row>
    <row r="17" spans="1:12" ht="31.5" x14ac:dyDescent="0.25">
      <c r="A17" s="30">
        <f t="shared" si="0"/>
        <v>8</v>
      </c>
      <c r="B17" s="6">
        <v>2101016</v>
      </c>
      <c r="C17" s="10" t="s">
        <v>14</v>
      </c>
      <c r="D17" s="8">
        <v>6199.9999999999991</v>
      </c>
      <c r="E17" s="9">
        <v>8090</v>
      </c>
      <c r="F17" s="8">
        <v>4185.0646641635376</v>
      </c>
      <c r="G17" s="9">
        <v>250</v>
      </c>
      <c r="H17" s="8">
        <v>129.32832707551105</v>
      </c>
      <c r="I17" s="9">
        <v>2352</v>
      </c>
      <c r="J17" s="8">
        <v>1216.7209011264081</v>
      </c>
      <c r="K17" s="9">
        <v>1293</v>
      </c>
      <c r="L17" s="8">
        <v>668.88610763454312</v>
      </c>
    </row>
    <row r="18" spans="1:12" ht="31.5" x14ac:dyDescent="0.25">
      <c r="A18" s="30">
        <f t="shared" si="0"/>
        <v>9</v>
      </c>
      <c r="B18" s="6">
        <v>2141010</v>
      </c>
      <c r="C18" s="10" t="s">
        <v>15</v>
      </c>
      <c r="D18" s="8">
        <v>9075</v>
      </c>
      <c r="E18" s="9">
        <v>13603</v>
      </c>
      <c r="F18" s="8">
        <v>6613.4803921568619</v>
      </c>
      <c r="G18" s="9">
        <v>256</v>
      </c>
      <c r="H18" s="8">
        <v>124.46158791385407</v>
      </c>
      <c r="I18" s="9">
        <v>3363</v>
      </c>
      <c r="J18" s="8">
        <v>1635.0168756027001</v>
      </c>
      <c r="K18" s="9">
        <v>1444</v>
      </c>
      <c r="L18" s="8">
        <v>702.04114432658298</v>
      </c>
    </row>
    <row r="19" spans="1:12" x14ac:dyDescent="0.25">
      <c r="A19" s="30">
        <f t="shared" si="0"/>
        <v>10</v>
      </c>
      <c r="B19" s="6">
        <v>5155001</v>
      </c>
      <c r="C19" s="10" t="s">
        <v>16</v>
      </c>
      <c r="D19" s="8">
        <v>349.99999999999994</v>
      </c>
      <c r="E19" s="9">
        <v>224</v>
      </c>
      <c r="F19" s="8">
        <v>207.40740740740736</v>
      </c>
      <c r="G19" s="9">
        <v>7</v>
      </c>
      <c r="H19" s="8">
        <v>6.4814814814814801</v>
      </c>
      <c r="I19" s="9">
        <v>93</v>
      </c>
      <c r="J19" s="8">
        <v>86.1111111111111</v>
      </c>
      <c r="K19" s="9">
        <v>54</v>
      </c>
      <c r="L19" s="8">
        <v>50</v>
      </c>
    </row>
    <row r="20" spans="1:12" ht="31.5" x14ac:dyDescent="0.25">
      <c r="A20" s="30">
        <f t="shared" si="0"/>
        <v>11</v>
      </c>
      <c r="B20" s="6">
        <v>8156001</v>
      </c>
      <c r="C20" s="10" t="s">
        <v>17</v>
      </c>
      <c r="D20" s="8">
        <v>442</v>
      </c>
      <c r="E20" s="9">
        <v>274</v>
      </c>
      <c r="F20" s="8">
        <v>246.15447154471542</v>
      </c>
      <c r="G20" s="9">
        <v>9</v>
      </c>
      <c r="H20" s="8">
        <v>8.0853658536585371</v>
      </c>
      <c r="I20" s="9">
        <v>156</v>
      </c>
      <c r="J20" s="8">
        <v>140.14634146341461</v>
      </c>
      <c r="K20" s="9">
        <v>53</v>
      </c>
      <c r="L20" s="8">
        <v>47.613821138211385</v>
      </c>
    </row>
    <row r="21" spans="1:12" ht="31.5" x14ac:dyDescent="0.25">
      <c r="A21" s="30">
        <f t="shared" si="0"/>
        <v>12</v>
      </c>
      <c r="B21" s="11">
        <v>6341001</v>
      </c>
      <c r="C21" s="10" t="s">
        <v>18</v>
      </c>
      <c r="D21" s="8">
        <v>400</v>
      </c>
      <c r="E21" s="9">
        <v>275</v>
      </c>
      <c r="F21" s="8">
        <v>249.43310657596373</v>
      </c>
      <c r="G21" s="9">
        <v>5</v>
      </c>
      <c r="H21" s="8">
        <v>4.5351473922902494</v>
      </c>
      <c r="I21" s="9">
        <v>104</v>
      </c>
      <c r="J21" s="8">
        <v>94.331065759637184</v>
      </c>
      <c r="K21" s="9">
        <v>57</v>
      </c>
      <c r="L21" s="8">
        <v>51.700680272108848</v>
      </c>
    </row>
    <row r="22" spans="1:12" x14ac:dyDescent="0.25">
      <c r="A22" s="30">
        <f t="shared" si="0"/>
        <v>13</v>
      </c>
      <c r="B22" s="11">
        <v>2107803</v>
      </c>
      <c r="C22" s="10" t="s">
        <v>19</v>
      </c>
      <c r="D22" s="8">
        <v>611.99999999999989</v>
      </c>
      <c r="E22" s="9">
        <v>973</v>
      </c>
      <c r="F22" s="8">
        <v>214.1229773462783</v>
      </c>
      <c r="G22" s="9">
        <v>155</v>
      </c>
      <c r="H22" s="8">
        <v>34.110032362459549</v>
      </c>
      <c r="I22" s="9">
        <v>1442</v>
      </c>
      <c r="J22" s="8">
        <v>317.33333333333331</v>
      </c>
      <c r="K22" s="9">
        <v>211</v>
      </c>
      <c r="L22" s="8">
        <v>46.433656957928797</v>
      </c>
    </row>
    <row r="23" spans="1:12" ht="31.5" x14ac:dyDescent="0.25">
      <c r="A23" s="30">
        <f t="shared" si="0"/>
        <v>14</v>
      </c>
      <c r="B23" s="6">
        <v>4346001</v>
      </c>
      <c r="C23" s="10" t="s">
        <v>20</v>
      </c>
      <c r="D23" s="8">
        <v>5344</v>
      </c>
      <c r="E23" s="9">
        <v>4971</v>
      </c>
      <c r="F23" s="8">
        <v>3393.5901890648952</v>
      </c>
      <c r="G23" s="9">
        <v>80</v>
      </c>
      <c r="H23" s="8">
        <v>54.61420541645375</v>
      </c>
      <c r="I23" s="9">
        <v>2291</v>
      </c>
      <c r="J23" s="8">
        <v>1564.0143076136944</v>
      </c>
      <c r="K23" s="9">
        <v>486</v>
      </c>
      <c r="L23" s="8">
        <v>331.7812979049566</v>
      </c>
    </row>
    <row r="24" spans="1:12" ht="31.5" x14ac:dyDescent="0.25">
      <c r="A24" s="30">
        <f t="shared" si="0"/>
        <v>15</v>
      </c>
      <c r="B24" s="6">
        <v>1343005</v>
      </c>
      <c r="C24" s="10" t="s">
        <v>21</v>
      </c>
      <c r="D24" s="8">
        <v>2026</v>
      </c>
      <c r="E24" s="9">
        <v>1890</v>
      </c>
      <c r="F24" s="8">
        <v>1460.3890160183066</v>
      </c>
      <c r="G24" s="9">
        <v>105</v>
      </c>
      <c r="H24" s="8">
        <v>81.132723112128147</v>
      </c>
      <c r="I24" s="9">
        <v>421</v>
      </c>
      <c r="J24" s="8">
        <v>325.30358504958048</v>
      </c>
      <c r="K24" s="9">
        <v>206</v>
      </c>
      <c r="L24" s="8">
        <v>159.17467581998474</v>
      </c>
    </row>
    <row r="25" spans="1:12" ht="31.5" x14ac:dyDescent="0.25">
      <c r="A25" s="30">
        <f t="shared" si="0"/>
        <v>16</v>
      </c>
      <c r="B25" s="6">
        <v>1340004</v>
      </c>
      <c r="C25" s="10" t="s">
        <v>22</v>
      </c>
      <c r="D25" s="8">
        <v>8845</v>
      </c>
      <c r="E25" s="9">
        <v>6884</v>
      </c>
      <c r="F25" s="8">
        <v>5433.1203711965736</v>
      </c>
      <c r="G25" s="9">
        <v>689</v>
      </c>
      <c r="H25" s="8">
        <v>543.78558044079591</v>
      </c>
      <c r="I25" s="9">
        <v>1738</v>
      </c>
      <c r="J25" s="8">
        <v>1371.6971535647363</v>
      </c>
      <c r="K25" s="9">
        <v>1896</v>
      </c>
      <c r="L25" s="8">
        <v>1496.396894797894</v>
      </c>
    </row>
    <row r="26" spans="1:12" x14ac:dyDescent="0.25">
      <c r="A26" s="30">
        <f t="shared" si="0"/>
        <v>17</v>
      </c>
      <c r="B26" s="6">
        <v>1343001</v>
      </c>
      <c r="C26" s="10" t="s">
        <v>23</v>
      </c>
      <c r="D26" s="8">
        <v>2334</v>
      </c>
      <c r="E26" s="9">
        <v>1908</v>
      </c>
      <c r="F26" s="8">
        <v>1294.932247746438</v>
      </c>
      <c r="G26" s="9">
        <v>3</v>
      </c>
      <c r="H26" s="8">
        <v>2.0360569933120094</v>
      </c>
      <c r="I26" s="9">
        <v>1278</v>
      </c>
      <c r="J26" s="8">
        <v>867.36027915091586</v>
      </c>
      <c r="K26" s="9">
        <v>250</v>
      </c>
      <c r="L26" s="8">
        <v>169.67141610933413</v>
      </c>
    </row>
    <row r="27" spans="1:12" x14ac:dyDescent="0.25">
      <c r="A27" s="30">
        <f t="shared" si="0"/>
        <v>18</v>
      </c>
      <c r="B27" s="6">
        <v>1343002</v>
      </c>
      <c r="C27" s="10" t="s">
        <v>24</v>
      </c>
      <c r="D27" s="8">
        <v>3499.9999999999995</v>
      </c>
      <c r="E27" s="9">
        <v>3328</v>
      </c>
      <c r="F27" s="8">
        <v>3005.15995872033</v>
      </c>
      <c r="G27" s="9">
        <v>10</v>
      </c>
      <c r="H27" s="8">
        <v>9.029927760577916</v>
      </c>
      <c r="I27" s="9">
        <v>474</v>
      </c>
      <c r="J27" s="8">
        <v>428.01857585139317</v>
      </c>
      <c r="K27" s="9">
        <v>64</v>
      </c>
      <c r="L27" s="8">
        <v>57.791537667698655</v>
      </c>
    </row>
    <row r="28" spans="1:12" ht="31.5" x14ac:dyDescent="0.25">
      <c r="A28" s="30">
        <f t="shared" si="0"/>
        <v>19</v>
      </c>
      <c r="B28" s="6">
        <v>1343303</v>
      </c>
      <c r="C28" s="10" t="s">
        <v>25</v>
      </c>
      <c r="D28" s="8">
        <v>7252.0000000000009</v>
      </c>
      <c r="E28" s="9">
        <v>6871</v>
      </c>
      <c r="F28" s="8">
        <v>5796.7068403908797</v>
      </c>
      <c r="G28" s="9">
        <v>30</v>
      </c>
      <c r="H28" s="8">
        <v>25.309446254071663</v>
      </c>
      <c r="I28" s="9">
        <v>756</v>
      </c>
      <c r="J28" s="8">
        <v>637.79804560260584</v>
      </c>
      <c r="K28" s="9">
        <v>939</v>
      </c>
      <c r="L28" s="8">
        <v>792.18566775244301</v>
      </c>
    </row>
    <row r="29" spans="1:12" x14ac:dyDescent="0.25">
      <c r="A29" s="30">
        <f t="shared" si="0"/>
        <v>20</v>
      </c>
      <c r="B29" s="6">
        <v>1340011</v>
      </c>
      <c r="C29" s="10" t="s">
        <v>26</v>
      </c>
      <c r="D29" s="8">
        <v>2729.9999999999995</v>
      </c>
      <c r="E29" s="9">
        <v>2591</v>
      </c>
      <c r="F29" s="8">
        <v>2505.6429330499468</v>
      </c>
      <c r="G29" s="9">
        <v>8</v>
      </c>
      <c r="H29" s="8">
        <v>7.7364505844845901</v>
      </c>
      <c r="I29" s="9">
        <v>177</v>
      </c>
      <c r="J29" s="8">
        <v>171.16896918172159</v>
      </c>
      <c r="K29" s="9">
        <v>47</v>
      </c>
      <c r="L29" s="8">
        <v>45.451647183846973</v>
      </c>
    </row>
    <row r="30" spans="1:12" x14ac:dyDescent="0.25">
      <c r="A30" s="30">
        <f t="shared" si="0"/>
        <v>21</v>
      </c>
      <c r="B30" s="6">
        <v>3141002</v>
      </c>
      <c r="C30" s="10" t="s">
        <v>27</v>
      </c>
      <c r="D30" s="8">
        <v>6636.9999999999991</v>
      </c>
      <c r="E30" s="9">
        <v>6203</v>
      </c>
      <c r="F30" s="8">
        <v>4299.2179406850455</v>
      </c>
      <c r="G30" s="9">
        <v>1</v>
      </c>
      <c r="H30" s="8">
        <v>0.69308688387635753</v>
      </c>
      <c r="I30" s="9">
        <v>3334</v>
      </c>
      <c r="J30" s="8">
        <v>2310.7516708437765</v>
      </c>
      <c r="K30" s="9">
        <v>38</v>
      </c>
      <c r="L30" s="8">
        <v>26.337301587301585</v>
      </c>
    </row>
    <row r="31" spans="1:12" x14ac:dyDescent="0.25">
      <c r="A31" s="30">
        <f t="shared" si="0"/>
        <v>22</v>
      </c>
      <c r="B31" s="6">
        <v>3141003</v>
      </c>
      <c r="C31" s="10" t="s">
        <v>28</v>
      </c>
      <c r="D31" s="8">
        <v>3916.9999999999995</v>
      </c>
      <c r="E31" s="9">
        <v>3347</v>
      </c>
      <c r="F31" s="8">
        <v>2341.1069642857142</v>
      </c>
      <c r="G31" s="9">
        <v>2</v>
      </c>
      <c r="H31" s="8">
        <v>1.3989285714285713</v>
      </c>
      <c r="I31" s="9">
        <v>2230</v>
      </c>
      <c r="J31" s="8">
        <v>1559.805357142857</v>
      </c>
      <c r="K31" s="9">
        <v>21</v>
      </c>
      <c r="L31" s="8">
        <v>14.688750000000001</v>
      </c>
    </row>
    <row r="32" spans="1:12" x14ac:dyDescent="0.25">
      <c r="A32" s="30">
        <f t="shared" si="0"/>
        <v>23</v>
      </c>
      <c r="B32" s="6">
        <v>3141004</v>
      </c>
      <c r="C32" s="10" t="s">
        <v>29</v>
      </c>
      <c r="D32" s="8">
        <v>5422</v>
      </c>
      <c r="E32" s="9">
        <v>4039</v>
      </c>
      <c r="F32" s="8">
        <v>3262.2460896767466</v>
      </c>
      <c r="G32" s="9">
        <v>2</v>
      </c>
      <c r="H32" s="8">
        <v>1.615373156561895</v>
      </c>
      <c r="I32" s="9">
        <v>2641</v>
      </c>
      <c r="J32" s="8">
        <v>2133.1002532399816</v>
      </c>
      <c r="K32" s="9">
        <v>31</v>
      </c>
      <c r="L32" s="8">
        <v>25.038283926709369</v>
      </c>
    </row>
    <row r="33" spans="1:12" x14ac:dyDescent="0.25">
      <c r="A33" s="30">
        <f t="shared" si="0"/>
        <v>24</v>
      </c>
      <c r="B33" s="6">
        <v>3141007</v>
      </c>
      <c r="C33" s="10" t="s">
        <v>30</v>
      </c>
      <c r="D33" s="8">
        <v>14000</v>
      </c>
      <c r="E33" s="9">
        <v>8760</v>
      </c>
      <c r="F33" s="8">
        <v>7580.1965510847394</v>
      </c>
      <c r="G33" s="9">
        <v>7</v>
      </c>
      <c r="H33" s="8">
        <v>6.0572346869398599</v>
      </c>
      <c r="I33" s="9">
        <v>7325</v>
      </c>
      <c r="J33" s="8">
        <v>6338.4634402620686</v>
      </c>
      <c r="K33" s="9">
        <v>87</v>
      </c>
      <c r="L33" s="8">
        <v>75.282773966252549</v>
      </c>
    </row>
    <row r="34" spans="1:12" ht="31.5" x14ac:dyDescent="0.25">
      <c r="A34" s="30">
        <f t="shared" si="0"/>
        <v>25</v>
      </c>
      <c r="B34" s="6">
        <v>3101009</v>
      </c>
      <c r="C34" s="10" t="s">
        <v>31</v>
      </c>
      <c r="D34" s="8">
        <v>2828.9999999999995</v>
      </c>
      <c r="E34" s="9">
        <v>2103</v>
      </c>
      <c r="F34" s="8">
        <v>1381.3296958439748</v>
      </c>
      <c r="G34" s="9">
        <v>0</v>
      </c>
      <c r="H34" s="8">
        <v>0</v>
      </c>
      <c r="I34" s="9">
        <v>2195</v>
      </c>
      <c r="J34" s="8">
        <v>1441.7587648014858</v>
      </c>
      <c r="K34" s="9">
        <v>9</v>
      </c>
      <c r="L34" s="8">
        <v>5.9115393545391228</v>
      </c>
    </row>
    <row r="35" spans="1:12" ht="31.5" x14ac:dyDescent="0.25">
      <c r="A35" s="30">
        <f t="shared" si="0"/>
        <v>26</v>
      </c>
      <c r="B35" s="6">
        <v>4346004</v>
      </c>
      <c r="C35" s="10" t="s">
        <v>32</v>
      </c>
      <c r="D35" s="8">
        <v>2815.9999999999995</v>
      </c>
      <c r="E35" s="9">
        <v>2502</v>
      </c>
      <c r="F35" s="8">
        <v>1472.7491638795984</v>
      </c>
      <c r="G35" s="9">
        <v>1</v>
      </c>
      <c r="H35" s="8">
        <v>0.58862876254180607</v>
      </c>
      <c r="I35" s="9">
        <v>2267</v>
      </c>
      <c r="J35" s="8">
        <v>1334.4214046822744</v>
      </c>
      <c r="K35" s="9">
        <v>14</v>
      </c>
      <c r="L35" s="8">
        <v>8.2408026755852841</v>
      </c>
    </row>
    <row r="36" spans="1:12" x14ac:dyDescent="0.25">
      <c r="A36" s="30">
        <f t="shared" si="0"/>
        <v>27</v>
      </c>
      <c r="B36" s="11">
        <v>3131001</v>
      </c>
      <c r="C36" s="10" t="s">
        <v>33</v>
      </c>
      <c r="D36" s="8">
        <v>1200</v>
      </c>
      <c r="E36" s="9">
        <v>600</v>
      </c>
      <c r="F36" s="8">
        <v>519.48051948051943</v>
      </c>
      <c r="G36" s="9">
        <v>3</v>
      </c>
      <c r="H36" s="8">
        <v>2.5974025974025974</v>
      </c>
      <c r="I36" s="9">
        <v>776</v>
      </c>
      <c r="J36" s="8">
        <v>671.86147186147184</v>
      </c>
      <c r="K36" s="9">
        <v>7</v>
      </c>
      <c r="L36" s="8">
        <v>6.0606060606060614</v>
      </c>
    </row>
    <row r="37" spans="1:12" ht="31.5" x14ac:dyDescent="0.25">
      <c r="A37" s="30">
        <f t="shared" si="0"/>
        <v>28</v>
      </c>
      <c r="B37" s="6">
        <v>1340013</v>
      </c>
      <c r="C37" s="10" t="s">
        <v>34</v>
      </c>
      <c r="D37" s="8">
        <v>4500</v>
      </c>
      <c r="E37" s="9">
        <v>3321</v>
      </c>
      <c r="F37" s="8">
        <v>3064.281320483904</v>
      </c>
      <c r="G37" s="9">
        <v>4</v>
      </c>
      <c r="H37" s="8">
        <v>3.6907935206069307</v>
      </c>
      <c r="I37" s="9">
        <v>1512</v>
      </c>
      <c r="J37" s="8">
        <v>1395.1199507894198</v>
      </c>
      <c r="K37" s="9">
        <v>40</v>
      </c>
      <c r="L37" s="8">
        <v>36.907935206069304</v>
      </c>
    </row>
    <row r="38" spans="1:12" x14ac:dyDescent="0.25">
      <c r="A38" s="30">
        <f t="shared" si="0"/>
        <v>29</v>
      </c>
      <c r="B38" s="6">
        <v>1340014</v>
      </c>
      <c r="C38" s="10" t="s">
        <v>35</v>
      </c>
      <c r="D38" s="8">
        <v>8705</v>
      </c>
      <c r="E38" s="9">
        <v>7258</v>
      </c>
      <c r="F38" s="8">
        <v>6718.5123351765205</v>
      </c>
      <c r="G38" s="9">
        <v>10</v>
      </c>
      <c r="H38" s="8">
        <v>9.2566992769034453</v>
      </c>
      <c r="I38" s="9">
        <v>2064</v>
      </c>
      <c r="J38" s="8">
        <v>1910.5827307528712</v>
      </c>
      <c r="K38" s="9">
        <v>72</v>
      </c>
      <c r="L38" s="8">
        <v>66.648234793704802</v>
      </c>
    </row>
    <row r="39" spans="1:12" x14ac:dyDescent="0.25">
      <c r="A39" s="30">
        <f t="shared" si="0"/>
        <v>30</v>
      </c>
      <c r="B39" s="11">
        <v>1340006</v>
      </c>
      <c r="C39" s="10" t="s">
        <v>36</v>
      </c>
      <c r="D39" s="8">
        <v>3820</v>
      </c>
      <c r="E39" s="9">
        <v>3036</v>
      </c>
      <c r="F39" s="8">
        <v>2737.8470254957506</v>
      </c>
      <c r="G39" s="9">
        <v>3</v>
      </c>
      <c r="H39" s="8">
        <v>2.7053824362606234</v>
      </c>
      <c r="I39" s="9">
        <v>1165</v>
      </c>
      <c r="J39" s="8">
        <v>1050.590179414542</v>
      </c>
      <c r="K39" s="9">
        <v>32</v>
      </c>
      <c r="L39" s="8">
        <v>28.857412653446648</v>
      </c>
    </row>
    <row r="40" spans="1:12" ht="31.5" x14ac:dyDescent="0.25">
      <c r="A40" s="30">
        <f t="shared" si="0"/>
        <v>31</v>
      </c>
      <c r="B40" s="6">
        <v>6349008</v>
      </c>
      <c r="C40" s="10" t="s">
        <v>37</v>
      </c>
      <c r="D40" s="8">
        <v>1039</v>
      </c>
      <c r="E40" s="9">
        <v>816</v>
      </c>
      <c r="F40" s="8">
        <v>711.85894206549119</v>
      </c>
      <c r="G40" s="9"/>
      <c r="H40" s="8">
        <v>0</v>
      </c>
      <c r="I40" s="9">
        <v>363</v>
      </c>
      <c r="J40" s="8">
        <v>316.67254408060455</v>
      </c>
      <c r="K40" s="9">
        <v>12</v>
      </c>
      <c r="L40" s="8">
        <v>10.468513853904282</v>
      </c>
    </row>
    <row r="41" spans="1:12" ht="31.5" x14ac:dyDescent="0.25">
      <c r="A41" s="30">
        <f t="shared" si="0"/>
        <v>32</v>
      </c>
      <c r="B41" s="11">
        <v>1340007</v>
      </c>
      <c r="C41" s="10" t="s">
        <v>38</v>
      </c>
      <c r="D41" s="8">
        <v>5645.9999999999991</v>
      </c>
      <c r="E41" s="9">
        <v>2717</v>
      </c>
      <c r="F41" s="8">
        <v>2731.5138888888887</v>
      </c>
      <c r="G41" s="9">
        <v>1</v>
      </c>
      <c r="H41" s="8">
        <v>1.0053418803418803</v>
      </c>
      <c r="I41" s="9">
        <v>2865</v>
      </c>
      <c r="J41" s="8">
        <v>2880.3044871794868</v>
      </c>
      <c r="K41" s="9">
        <v>33</v>
      </c>
      <c r="L41" s="8">
        <v>33.176282051282051</v>
      </c>
    </row>
    <row r="42" spans="1:12" ht="31.5" x14ac:dyDescent="0.25">
      <c r="A42" s="30">
        <f t="shared" si="0"/>
        <v>33</v>
      </c>
      <c r="B42" s="6">
        <v>1343008</v>
      </c>
      <c r="C42" s="10" t="s">
        <v>39</v>
      </c>
      <c r="D42" s="8">
        <v>2264.9999999999995</v>
      </c>
      <c r="E42" s="9">
        <v>1875</v>
      </c>
      <c r="F42" s="8">
        <v>1243.2303864168618</v>
      </c>
      <c r="G42" s="9">
        <v>8</v>
      </c>
      <c r="H42" s="8">
        <v>5.3044496487119446</v>
      </c>
      <c r="I42" s="9">
        <v>1503</v>
      </c>
      <c r="J42" s="8">
        <v>996.5734777517564</v>
      </c>
      <c r="K42" s="9">
        <v>30</v>
      </c>
      <c r="L42" s="8">
        <v>19.89168618266979</v>
      </c>
    </row>
    <row r="43" spans="1:12" ht="31.5" x14ac:dyDescent="0.25">
      <c r="A43" s="30">
        <f t="shared" si="0"/>
        <v>34</v>
      </c>
      <c r="B43" s="11">
        <v>1340010</v>
      </c>
      <c r="C43" s="10" t="s">
        <v>40</v>
      </c>
      <c r="D43" s="8">
        <v>3898.9999999999991</v>
      </c>
      <c r="E43" s="9">
        <v>3813</v>
      </c>
      <c r="F43" s="8">
        <v>2890.7032860198324</v>
      </c>
      <c r="G43" s="9">
        <v>3</v>
      </c>
      <c r="H43" s="8">
        <v>2.2743534901808284</v>
      </c>
      <c r="I43" s="9">
        <v>1300</v>
      </c>
      <c r="J43" s="8">
        <v>985.55317907835899</v>
      </c>
      <c r="K43" s="9">
        <v>27</v>
      </c>
      <c r="L43" s="8">
        <v>20.469181411627456</v>
      </c>
    </row>
    <row r="44" spans="1:12" ht="31.5" x14ac:dyDescent="0.25">
      <c r="A44" s="30">
        <f t="shared" si="0"/>
        <v>35</v>
      </c>
      <c r="B44" s="6">
        <v>1343004</v>
      </c>
      <c r="C44" s="10" t="s">
        <v>41</v>
      </c>
      <c r="D44" s="8">
        <v>4796.0000000000009</v>
      </c>
      <c r="E44" s="9">
        <v>3422</v>
      </c>
      <c r="F44" s="8">
        <v>3233.2371946414501</v>
      </c>
      <c r="G44" s="9">
        <v>8</v>
      </c>
      <c r="H44" s="8">
        <v>7.5587076438140279</v>
      </c>
      <c r="I44" s="9">
        <v>1602</v>
      </c>
      <c r="J44" s="8">
        <v>1513.631205673759</v>
      </c>
      <c r="K44" s="9">
        <v>44</v>
      </c>
      <c r="L44" s="8">
        <v>41.572892040977152</v>
      </c>
    </row>
    <row r="45" spans="1:12" ht="31.5" x14ac:dyDescent="0.25">
      <c r="A45" s="30">
        <f t="shared" si="0"/>
        <v>36</v>
      </c>
      <c r="B45" s="6">
        <v>1343171</v>
      </c>
      <c r="C45" s="10" t="s">
        <v>42</v>
      </c>
      <c r="D45" s="8">
        <v>2499.9999999999995</v>
      </c>
      <c r="E45" s="9">
        <v>2627</v>
      </c>
      <c r="F45" s="8">
        <v>2169.6399074991737</v>
      </c>
      <c r="G45" s="9">
        <v>16</v>
      </c>
      <c r="H45" s="8">
        <v>13.214403700033033</v>
      </c>
      <c r="I45" s="9">
        <v>292</v>
      </c>
      <c r="J45" s="8">
        <v>241.16286752560288</v>
      </c>
      <c r="K45" s="9">
        <v>92</v>
      </c>
      <c r="L45" s="8">
        <v>75.982821275189963</v>
      </c>
    </row>
    <row r="46" spans="1:12" ht="31.15" customHeight="1" x14ac:dyDescent="0.25">
      <c r="A46" s="30">
        <f t="shared" si="0"/>
        <v>37</v>
      </c>
      <c r="B46" s="11">
        <v>1340003</v>
      </c>
      <c r="C46" s="10" t="s">
        <v>43</v>
      </c>
      <c r="D46" s="8">
        <v>314</v>
      </c>
      <c r="E46" s="9">
        <v>433</v>
      </c>
      <c r="F46" s="8">
        <v>282.66528066528065</v>
      </c>
      <c r="G46" s="9"/>
      <c r="H46" s="8">
        <v>0</v>
      </c>
      <c r="I46" s="9">
        <v>46</v>
      </c>
      <c r="J46" s="8">
        <v>30.029106029106032</v>
      </c>
      <c r="K46" s="9">
        <v>2</v>
      </c>
      <c r="L46" s="8">
        <v>1.3056133056133057</v>
      </c>
    </row>
    <row r="47" spans="1:12" x14ac:dyDescent="0.25">
      <c r="A47" s="30">
        <f t="shared" si="0"/>
        <v>38</v>
      </c>
      <c r="B47" s="12">
        <v>1340001</v>
      </c>
      <c r="C47" s="10" t="s">
        <v>44</v>
      </c>
      <c r="D47" s="8">
        <v>300</v>
      </c>
      <c r="E47" s="9">
        <v>319</v>
      </c>
      <c r="F47" s="8">
        <v>281.47058823529414</v>
      </c>
      <c r="G47" s="9">
        <v>1</v>
      </c>
      <c r="H47" s="8">
        <v>0.88235294117647056</v>
      </c>
      <c r="I47" s="9">
        <v>18</v>
      </c>
      <c r="J47" s="8">
        <v>15.882352941176471</v>
      </c>
      <c r="K47" s="9">
        <v>2</v>
      </c>
      <c r="L47" s="8">
        <v>1.7647058823529411</v>
      </c>
    </row>
    <row r="48" spans="1:12" x14ac:dyDescent="0.25">
      <c r="A48" s="30">
        <f t="shared" si="0"/>
        <v>39</v>
      </c>
      <c r="B48" s="6">
        <v>1340012</v>
      </c>
      <c r="C48" s="10" t="s">
        <v>45</v>
      </c>
      <c r="D48" s="8">
        <v>914.99999999999989</v>
      </c>
      <c r="E48" s="9">
        <v>1154</v>
      </c>
      <c r="F48" s="8">
        <v>852.91599353796437</v>
      </c>
      <c r="G48" s="9">
        <v>4</v>
      </c>
      <c r="H48" s="8">
        <v>2.9563812600969306</v>
      </c>
      <c r="I48" s="9">
        <v>63</v>
      </c>
      <c r="J48" s="8">
        <v>46.563004846526653</v>
      </c>
      <c r="K48" s="9">
        <v>17</v>
      </c>
      <c r="L48" s="8">
        <v>12.564620355411954</v>
      </c>
    </row>
    <row r="49" spans="1:12" s="17" customFormat="1" x14ac:dyDescent="0.25">
      <c r="A49" s="20"/>
      <c r="B49" s="20"/>
      <c r="C49" s="21" t="s">
        <v>46</v>
      </c>
      <c r="D49" s="22">
        <f>SUM(D10:D48)</f>
        <v>181418</v>
      </c>
      <c r="E49" s="22">
        <f>SUM(E10:E48)</f>
        <v>157698</v>
      </c>
      <c r="F49" s="22">
        <f t="shared" ref="F49:L49" si="1">SUM(F10:F48)</f>
        <v>115794.39067501704</v>
      </c>
      <c r="G49" s="22">
        <f>SUM(G10:G48)</f>
        <v>3917</v>
      </c>
      <c r="H49" s="22">
        <f t="shared" si="1"/>
        <v>2627.5740796662126</v>
      </c>
      <c r="I49" s="22">
        <f>SUM(I10:I48)</f>
        <v>66278</v>
      </c>
      <c r="J49" s="22">
        <f>SUM(J10:J48)</f>
        <v>49074.932498883361</v>
      </c>
      <c r="K49" s="22">
        <f>SUM(K10:K48)</f>
        <v>20537</v>
      </c>
      <c r="L49" s="22">
        <f t="shared" si="1"/>
        <v>13921.102746433398</v>
      </c>
    </row>
  </sheetData>
  <mergeCells count="12">
    <mergeCell ref="A7:A8"/>
    <mergeCell ref="B7:B8"/>
    <mergeCell ref="C7:C8"/>
    <mergeCell ref="D7:D8"/>
    <mergeCell ref="E7:F7"/>
    <mergeCell ref="J1:L1"/>
    <mergeCell ref="J2:L2"/>
    <mergeCell ref="J3:L3"/>
    <mergeCell ref="B4:L4"/>
    <mergeCell ref="G7:H7"/>
    <mergeCell ref="I7:J7"/>
    <mergeCell ref="K7:L7"/>
  </mergeCells>
  <pageMargins left="0" right="0" top="0.39370078740157483" bottom="0" header="0" footer="0"/>
  <pageSetup paperSize="9" scale="75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tabSelected="1" zoomScale="85" zoomScaleNormal="85" zoomScaleSheetLayoutView="100" workbookViewId="0">
      <pane xSplit="3" ySplit="9" topLeftCell="D10" activePane="bottomRight" state="frozen"/>
      <selection activeCell="D66" sqref="D66"/>
      <selection pane="topRight" activeCell="D66" sqref="D66"/>
      <selection pane="bottomLeft" activeCell="D66" sqref="D66"/>
      <selection pane="bottomRight" activeCell="H19" sqref="H19"/>
    </sheetView>
  </sheetViews>
  <sheetFormatPr defaultColWidth="8.25" defaultRowHeight="15.75" x14ac:dyDescent="0.25"/>
  <cols>
    <col min="1" max="1" width="5.875" style="1" customWidth="1"/>
    <col min="2" max="2" width="8.625" style="1" hidden="1" customWidth="1"/>
    <col min="3" max="3" width="40.5" style="1" customWidth="1"/>
    <col min="4" max="4" width="16" style="2" customWidth="1"/>
    <col min="5" max="12" width="16" style="1" customWidth="1"/>
    <col min="13" max="16384" width="8.25" style="1"/>
  </cols>
  <sheetData>
    <row r="1" spans="1:12" ht="25.5" customHeight="1" x14ac:dyDescent="0.25">
      <c r="I1" s="27"/>
      <c r="J1" s="32" t="s">
        <v>61</v>
      </c>
      <c r="K1" s="32"/>
      <c r="L1" s="32"/>
    </row>
    <row r="2" spans="1:12" ht="29.25" customHeight="1" x14ac:dyDescent="0.25">
      <c r="I2" s="19"/>
      <c r="J2" s="33" t="s">
        <v>67</v>
      </c>
      <c r="K2" s="33"/>
      <c r="L2" s="33"/>
    </row>
    <row r="3" spans="1:12" ht="26.25" customHeight="1" x14ac:dyDescent="0.25">
      <c r="J3" s="33" t="s">
        <v>52</v>
      </c>
      <c r="K3" s="33"/>
      <c r="L3" s="33"/>
    </row>
    <row r="4" spans="1:12" ht="29.25" customHeight="1" x14ac:dyDescent="0.25">
      <c r="B4" s="34" t="s">
        <v>64</v>
      </c>
      <c r="C4" s="34"/>
      <c r="D4" s="35"/>
      <c r="E4" s="35"/>
      <c r="F4" s="35"/>
      <c r="G4" s="35"/>
      <c r="H4" s="35"/>
      <c r="I4" s="35"/>
      <c r="J4" s="35"/>
      <c r="K4" s="35"/>
      <c r="L4" s="35"/>
    </row>
    <row r="5" spans="1:12" ht="9" customHeight="1" x14ac:dyDescent="0.25">
      <c r="C5" s="3"/>
    </row>
    <row r="6" spans="1:12" hidden="1" x14ac:dyDescent="0.25"/>
    <row r="7" spans="1:12" s="2" customFormat="1" ht="51.75" customHeight="1" x14ac:dyDescent="0.25">
      <c r="A7" s="39" t="s">
        <v>0</v>
      </c>
      <c r="B7" s="41" t="s">
        <v>1</v>
      </c>
      <c r="C7" s="36" t="s">
        <v>2</v>
      </c>
      <c r="D7" s="43" t="s">
        <v>49</v>
      </c>
      <c r="E7" s="36" t="s">
        <v>3</v>
      </c>
      <c r="F7" s="36"/>
      <c r="G7" s="36" t="s">
        <v>4</v>
      </c>
      <c r="H7" s="36"/>
      <c r="I7" s="37" t="s">
        <v>5</v>
      </c>
      <c r="J7" s="38"/>
      <c r="K7" s="36" t="s">
        <v>50</v>
      </c>
      <c r="L7" s="36"/>
    </row>
    <row r="8" spans="1:12" s="2" customFormat="1" ht="141.75" customHeight="1" x14ac:dyDescent="0.25">
      <c r="A8" s="40"/>
      <c r="B8" s="42"/>
      <c r="C8" s="36"/>
      <c r="D8" s="44"/>
      <c r="E8" s="30" t="s">
        <v>6</v>
      </c>
      <c r="F8" s="30" t="s">
        <v>57</v>
      </c>
      <c r="G8" s="30" t="s">
        <v>6</v>
      </c>
      <c r="H8" s="30" t="s">
        <v>58</v>
      </c>
      <c r="I8" s="30" t="s">
        <v>6</v>
      </c>
      <c r="J8" s="30" t="s">
        <v>59</v>
      </c>
      <c r="K8" s="30" t="s">
        <v>6</v>
      </c>
      <c r="L8" s="30" t="s">
        <v>60</v>
      </c>
    </row>
    <row r="9" spans="1:12" ht="21" customHeight="1" x14ac:dyDescent="0.25">
      <c r="A9" s="5">
        <v>1</v>
      </c>
      <c r="B9" s="5">
        <v>2</v>
      </c>
      <c r="C9" s="5">
        <v>2</v>
      </c>
      <c r="D9" s="5">
        <f>C9+1</f>
        <v>3</v>
      </c>
      <c r="E9" s="5">
        <f t="shared" ref="E9:L9" si="0">D9+1</f>
        <v>4</v>
      </c>
      <c r="F9" s="5">
        <f t="shared" si="0"/>
        <v>5</v>
      </c>
      <c r="G9" s="5">
        <f t="shared" si="0"/>
        <v>6</v>
      </c>
      <c r="H9" s="5">
        <f t="shared" si="0"/>
        <v>7</v>
      </c>
      <c r="I9" s="5">
        <f t="shared" si="0"/>
        <v>8</v>
      </c>
      <c r="J9" s="5">
        <f t="shared" si="0"/>
        <v>9</v>
      </c>
      <c r="K9" s="5">
        <f t="shared" si="0"/>
        <v>10</v>
      </c>
      <c r="L9" s="5">
        <f t="shared" si="0"/>
        <v>11</v>
      </c>
    </row>
    <row r="10" spans="1:12" ht="31.5" x14ac:dyDescent="0.25">
      <c r="A10" s="31">
        <v>1</v>
      </c>
      <c r="B10" s="6">
        <v>2101003</v>
      </c>
      <c r="C10" s="7" t="s">
        <v>7</v>
      </c>
      <c r="D10" s="8">
        <v>2825.5221143040612</v>
      </c>
      <c r="E10" s="9">
        <v>4436</v>
      </c>
      <c r="F10" s="8">
        <v>1553.7394445336329</v>
      </c>
      <c r="G10" s="9">
        <v>166</v>
      </c>
      <c r="H10" s="8">
        <f>58.1426392679403+1</f>
        <v>59.142639267940297</v>
      </c>
      <c r="I10" s="9">
        <v>2556</v>
      </c>
      <c r="J10" s="8">
        <v>895.25654198105622</v>
      </c>
      <c r="K10" s="9">
        <v>909</v>
      </c>
      <c r="L10" s="8">
        <v>318.38348852143196</v>
      </c>
    </row>
    <row r="11" spans="1:12" x14ac:dyDescent="0.25">
      <c r="A11" s="30">
        <f>A10+1</f>
        <v>2</v>
      </c>
      <c r="B11" s="6">
        <v>2141005</v>
      </c>
      <c r="C11" s="10" t="s">
        <v>8</v>
      </c>
      <c r="D11" s="8">
        <v>1733.2774202877597</v>
      </c>
      <c r="E11" s="9">
        <v>2950</v>
      </c>
      <c r="F11" s="8">
        <v>1096.3054009109972</v>
      </c>
      <c r="G11" s="9">
        <v>98</v>
      </c>
      <c r="H11" s="8">
        <v>36.419637047212781</v>
      </c>
      <c r="I11" s="9">
        <v>1232</v>
      </c>
      <c r="J11" s="8">
        <v>457.8468657363893</v>
      </c>
      <c r="K11" s="9">
        <v>384</v>
      </c>
      <c r="L11" s="8">
        <v>142.70551659316033</v>
      </c>
    </row>
    <row r="12" spans="1:12" ht="14.25" customHeight="1" x14ac:dyDescent="0.25">
      <c r="A12" s="30">
        <f t="shared" ref="A12:A48" si="1">A11+1</f>
        <v>3</v>
      </c>
      <c r="B12" s="6">
        <v>2101006</v>
      </c>
      <c r="C12" s="10" t="s">
        <v>9</v>
      </c>
      <c r="D12" s="8">
        <v>2781.1345163416245</v>
      </c>
      <c r="E12" s="9">
        <v>4957</v>
      </c>
      <c r="F12" s="8">
        <v>1802.8094412848741</v>
      </c>
      <c r="G12" s="9">
        <v>118</v>
      </c>
      <c r="H12" s="8">
        <v>42.915375039664134</v>
      </c>
      <c r="I12" s="9">
        <v>1946</v>
      </c>
      <c r="J12" s="8">
        <v>707.73999853547798</v>
      </c>
      <c r="K12" s="9">
        <v>626</v>
      </c>
      <c r="L12" s="8">
        <v>227.66970148160803</v>
      </c>
    </row>
    <row r="13" spans="1:12" x14ac:dyDescent="0.25">
      <c r="A13" s="30">
        <f t="shared" si="1"/>
        <v>4</v>
      </c>
      <c r="B13" s="6">
        <v>2101007</v>
      </c>
      <c r="C13" s="10" t="s">
        <v>10</v>
      </c>
      <c r="D13" s="8">
        <v>1519.3431224608241</v>
      </c>
      <c r="E13" s="9">
        <v>2152</v>
      </c>
      <c r="F13" s="8">
        <v>867.04492164828787</v>
      </c>
      <c r="G13" s="9">
        <v>105</v>
      </c>
      <c r="H13" s="8">
        <v>42.304701102727805</v>
      </c>
      <c r="I13" s="9">
        <v>872</v>
      </c>
      <c r="J13" s="8">
        <v>351.3304701102727</v>
      </c>
      <c r="K13" s="9">
        <v>642</v>
      </c>
      <c r="L13" s="8">
        <v>258.66302959953572</v>
      </c>
    </row>
    <row r="14" spans="1:12" x14ac:dyDescent="0.25">
      <c r="A14" s="30">
        <f t="shared" si="1"/>
        <v>5</v>
      </c>
      <c r="B14" s="6">
        <v>2101008</v>
      </c>
      <c r="C14" s="10" t="s">
        <v>11</v>
      </c>
      <c r="D14" s="8">
        <v>1117.0957642725598</v>
      </c>
      <c r="E14" s="9">
        <v>1788</v>
      </c>
      <c r="F14" s="8">
        <v>777.79097605893185</v>
      </c>
      <c r="G14" s="9">
        <v>48</v>
      </c>
      <c r="H14" s="8">
        <v>20.88029465930018</v>
      </c>
      <c r="I14" s="9">
        <v>554</v>
      </c>
      <c r="J14" s="8">
        <v>240.99340085942293</v>
      </c>
      <c r="K14" s="9">
        <v>178</v>
      </c>
      <c r="L14" s="8">
        <v>77.431092694904848</v>
      </c>
    </row>
    <row r="15" spans="1:12" x14ac:dyDescent="0.25">
      <c r="A15" s="30">
        <f t="shared" si="1"/>
        <v>6</v>
      </c>
      <c r="B15" s="6">
        <v>2101011</v>
      </c>
      <c r="C15" s="10" t="s">
        <v>12</v>
      </c>
      <c r="D15" s="8">
        <v>4835.0420757363254</v>
      </c>
      <c r="E15" s="9">
        <v>7444</v>
      </c>
      <c r="F15" s="8">
        <v>2611.9051677635125</v>
      </c>
      <c r="G15" s="9">
        <v>555</v>
      </c>
      <c r="H15" s="8">
        <v>194.73500377602761</v>
      </c>
      <c r="I15" s="9">
        <v>2216</v>
      </c>
      <c r="J15" s="8">
        <v>777.5365195814004</v>
      </c>
      <c r="K15" s="9">
        <v>3565</v>
      </c>
      <c r="L15" s="8">
        <v>1250.8653846153848</v>
      </c>
    </row>
    <row r="16" spans="1:12" x14ac:dyDescent="0.25">
      <c r="A16" s="30">
        <f t="shared" si="1"/>
        <v>7</v>
      </c>
      <c r="B16" s="6">
        <v>2101015</v>
      </c>
      <c r="C16" s="10" t="s">
        <v>13</v>
      </c>
      <c r="D16" s="8">
        <v>1247.2410243044244</v>
      </c>
      <c r="E16" s="9">
        <v>1777</v>
      </c>
      <c r="F16" s="8">
        <v>778.21183293151762</v>
      </c>
      <c r="G16" s="9">
        <v>86</v>
      </c>
      <c r="H16" s="8">
        <v>37.662474750765625</v>
      </c>
      <c r="I16" s="9">
        <v>418</v>
      </c>
      <c r="J16" s="8">
        <v>183.05714471883758</v>
      </c>
      <c r="K16" s="9">
        <v>567</v>
      </c>
      <c r="L16" s="8">
        <v>248.30957190330363</v>
      </c>
    </row>
    <row r="17" spans="1:12" x14ac:dyDescent="0.25">
      <c r="A17" s="30">
        <f t="shared" si="1"/>
        <v>8</v>
      </c>
      <c r="B17" s="6">
        <v>2101016</v>
      </c>
      <c r="C17" s="10" t="s">
        <v>14</v>
      </c>
      <c r="D17" s="8">
        <v>2293.4084862385321</v>
      </c>
      <c r="E17" s="9">
        <v>4215</v>
      </c>
      <c r="F17" s="8">
        <v>1540.0217889908256</v>
      </c>
      <c r="G17" s="9">
        <v>144</v>
      </c>
      <c r="H17" s="8">
        <v>52.612844036697261</v>
      </c>
      <c r="I17" s="9">
        <v>1245</v>
      </c>
      <c r="J17" s="8">
        <v>454.88188073394508</v>
      </c>
      <c r="K17" s="9">
        <v>673</v>
      </c>
      <c r="L17" s="8">
        <v>245.89197247706431</v>
      </c>
    </row>
    <row r="18" spans="1:12" ht="31.5" x14ac:dyDescent="0.25">
      <c r="A18" s="30">
        <f t="shared" si="1"/>
        <v>9</v>
      </c>
      <c r="B18" s="6">
        <v>2141010</v>
      </c>
      <c r="C18" s="10" t="s">
        <v>15</v>
      </c>
      <c r="D18" s="8">
        <v>3584.2977692191184</v>
      </c>
      <c r="E18" s="9">
        <v>6862</v>
      </c>
      <c r="F18" s="8">
        <v>2567.1069087132437</v>
      </c>
      <c r="G18" s="9">
        <v>123</v>
      </c>
      <c r="H18" s="8">
        <v>46.014886297249923</v>
      </c>
      <c r="I18" s="9">
        <v>1828</v>
      </c>
      <c r="J18" s="8">
        <v>683.86351342579565</v>
      </c>
      <c r="K18" s="9">
        <v>768</v>
      </c>
      <c r="L18" s="8">
        <v>287.31246078282885</v>
      </c>
    </row>
    <row r="19" spans="1:12" x14ac:dyDescent="0.25">
      <c r="A19" s="30">
        <f t="shared" si="1"/>
        <v>10</v>
      </c>
      <c r="B19" s="6">
        <v>5155001</v>
      </c>
      <c r="C19" s="10" t="s">
        <v>16</v>
      </c>
      <c r="D19" s="8">
        <v>40.476558873588125</v>
      </c>
      <c r="E19" s="9">
        <v>140</v>
      </c>
      <c r="F19" s="8">
        <v>25.994120377533658</v>
      </c>
      <c r="G19" s="9">
        <v>9</v>
      </c>
      <c r="H19" s="8">
        <v>1.6710505956985924</v>
      </c>
      <c r="I19" s="9">
        <v>48</v>
      </c>
      <c r="J19" s="8">
        <v>8.9122698437258254</v>
      </c>
      <c r="K19" s="9">
        <v>21</v>
      </c>
      <c r="L19" s="8">
        <v>3.8991180566300483</v>
      </c>
    </row>
    <row r="20" spans="1:12" ht="31.5" x14ac:dyDescent="0.25">
      <c r="A20" s="30">
        <f t="shared" si="1"/>
        <v>11</v>
      </c>
      <c r="B20" s="6">
        <v>8156001</v>
      </c>
      <c r="C20" s="10" t="s">
        <v>17</v>
      </c>
      <c r="D20" s="8">
        <v>115.56928260564369</v>
      </c>
      <c r="E20" s="9">
        <v>182</v>
      </c>
      <c r="F20" s="8">
        <v>62.600028078056994</v>
      </c>
      <c r="G20" s="9">
        <v>9</v>
      </c>
      <c r="H20" s="8">
        <v>3.0956057840797415</v>
      </c>
      <c r="I20" s="9">
        <v>103</v>
      </c>
      <c r="J20" s="8">
        <v>35.427488417801491</v>
      </c>
      <c r="K20" s="9">
        <v>42</v>
      </c>
      <c r="L20" s="8">
        <v>14.446160325705462</v>
      </c>
    </row>
    <row r="21" spans="1:12" ht="31.5" x14ac:dyDescent="0.25">
      <c r="A21" s="30">
        <f t="shared" si="1"/>
        <v>12</v>
      </c>
      <c r="B21" s="11">
        <v>6341001</v>
      </c>
      <c r="C21" s="10" t="s">
        <v>18</v>
      </c>
      <c r="D21" s="8">
        <v>95.017328116266071</v>
      </c>
      <c r="E21" s="9">
        <v>130</v>
      </c>
      <c r="F21" s="8">
        <v>50.212409167132471</v>
      </c>
      <c r="G21" s="9">
        <v>8</v>
      </c>
      <c r="H21" s="8">
        <v>3.089994410285076</v>
      </c>
      <c r="I21" s="9">
        <v>64</v>
      </c>
      <c r="J21" s="8">
        <v>24.719955282280608</v>
      </c>
      <c r="K21" s="9">
        <v>44</v>
      </c>
      <c r="L21" s="8">
        <v>16.994969256567916</v>
      </c>
    </row>
    <row r="22" spans="1:12" x14ac:dyDescent="0.25">
      <c r="A22" s="30">
        <f t="shared" si="1"/>
        <v>13</v>
      </c>
      <c r="B22" s="11">
        <v>2107803</v>
      </c>
      <c r="C22" s="10" t="s">
        <v>19</v>
      </c>
      <c r="D22" s="8">
        <v>636.79849340866303</v>
      </c>
      <c r="E22" s="9">
        <v>452</v>
      </c>
      <c r="F22" s="8">
        <v>225.5743879472694</v>
      </c>
      <c r="G22" s="9">
        <v>31</v>
      </c>
      <c r="H22" s="8">
        <v>15.470809792843692</v>
      </c>
      <c r="I22" s="9">
        <v>618</v>
      </c>
      <c r="J22" s="8">
        <v>308.41807909604523</v>
      </c>
      <c r="K22" s="9">
        <v>175</v>
      </c>
      <c r="L22" s="8">
        <v>87.33521657250472</v>
      </c>
    </row>
    <row r="23" spans="1:12" x14ac:dyDescent="0.25">
      <c r="A23" s="30">
        <f t="shared" si="1"/>
        <v>14</v>
      </c>
      <c r="B23" s="6">
        <v>4346001</v>
      </c>
      <c r="C23" s="10" t="s">
        <v>20</v>
      </c>
      <c r="D23" s="8">
        <v>1726.0397032283934</v>
      </c>
      <c r="E23" s="9">
        <v>2630</v>
      </c>
      <c r="F23" s="8">
        <v>1066.6081812713053</v>
      </c>
      <c r="G23" s="9">
        <v>61</v>
      </c>
      <c r="H23" s="8">
        <v>24.738820934429508</v>
      </c>
      <c r="I23" s="9">
        <v>1266</v>
      </c>
      <c r="J23" s="8">
        <v>513.43192299979944</v>
      </c>
      <c r="K23" s="9">
        <v>299</v>
      </c>
      <c r="L23" s="8">
        <v>121.26077802285941</v>
      </c>
    </row>
    <row r="24" spans="1:12" ht="31.5" x14ac:dyDescent="0.25">
      <c r="A24" s="30">
        <f t="shared" si="1"/>
        <v>15</v>
      </c>
      <c r="B24" s="6">
        <v>1343005</v>
      </c>
      <c r="C24" s="10" t="s">
        <v>21</v>
      </c>
      <c r="D24" s="8">
        <v>562.84990804922916</v>
      </c>
      <c r="E24" s="9">
        <v>1129</v>
      </c>
      <c r="F24" s="8">
        <v>409.18064789927865</v>
      </c>
      <c r="G24" s="9">
        <v>54</v>
      </c>
      <c r="H24" s="8">
        <v>19.571085019097467</v>
      </c>
      <c r="I24" s="9">
        <v>259</v>
      </c>
      <c r="J24" s="8">
        <v>93.868722591597106</v>
      </c>
      <c r="K24" s="9">
        <v>111</v>
      </c>
      <c r="L24" s="8">
        <v>40.229452539255909</v>
      </c>
    </row>
    <row r="25" spans="1:12" ht="31.5" x14ac:dyDescent="0.25">
      <c r="A25" s="30">
        <f t="shared" si="1"/>
        <v>16</v>
      </c>
      <c r="B25" s="6">
        <v>1340004</v>
      </c>
      <c r="C25" s="10" t="s">
        <v>22</v>
      </c>
      <c r="D25" s="8">
        <v>2139.6216058304376</v>
      </c>
      <c r="E25" s="9">
        <v>3805</v>
      </c>
      <c r="F25" s="8">
        <v>1314.5907008210584</v>
      </c>
      <c r="G25" s="9">
        <v>384</v>
      </c>
      <c r="H25" s="8">
        <v>132.66828623266397</v>
      </c>
      <c r="I25" s="9">
        <v>984</v>
      </c>
      <c r="J25" s="8">
        <v>339.96248347120149</v>
      </c>
      <c r="K25" s="9">
        <v>1020</v>
      </c>
      <c r="L25" s="8">
        <v>352.40013530551369</v>
      </c>
    </row>
    <row r="26" spans="1:12" x14ac:dyDescent="0.25">
      <c r="A26" s="30">
        <f t="shared" si="1"/>
        <v>17</v>
      </c>
      <c r="B26" s="6">
        <v>1343001</v>
      </c>
      <c r="C26" s="10" t="s">
        <v>23</v>
      </c>
      <c r="D26" s="8">
        <v>559.39499709133224</v>
      </c>
      <c r="E26" s="9">
        <v>1132</v>
      </c>
      <c r="F26" s="8">
        <v>329.809967035098</v>
      </c>
      <c r="G26" s="9">
        <v>2</v>
      </c>
      <c r="H26" s="8">
        <v>0.58270312197013785</v>
      </c>
      <c r="I26" s="9">
        <v>653</v>
      </c>
      <c r="J26" s="8">
        <v>190.25256932324996</v>
      </c>
      <c r="K26" s="9">
        <v>133</v>
      </c>
      <c r="L26" s="8">
        <v>38.749757611014168</v>
      </c>
    </row>
    <row r="27" spans="1:12" x14ac:dyDescent="0.25">
      <c r="A27" s="30">
        <f t="shared" si="1"/>
        <v>18</v>
      </c>
      <c r="B27" s="6">
        <v>1343002</v>
      </c>
      <c r="C27" s="10" t="s">
        <v>24</v>
      </c>
      <c r="D27" s="8">
        <v>658.38446601941746</v>
      </c>
      <c r="E27" s="9">
        <v>2019</v>
      </c>
      <c r="F27" s="8">
        <v>580.21747572815536</v>
      </c>
      <c r="G27" s="9">
        <v>3</v>
      </c>
      <c r="H27" s="8">
        <v>0.86213592233009706</v>
      </c>
      <c r="I27" s="9">
        <v>226</v>
      </c>
      <c r="J27" s="8">
        <v>64.947572815533974</v>
      </c>
      <c r="K27" s="9">
        <v>43</v>
      </c>
      <c r="L27" s="8">
        <v>12.357281553398057</v>
      </c>
    </row>
    <row r="28" spans="1:12" ht="31.5" x14ac:dyDescent="0.25">
      <c r="A28" s="30">
        <f t="shared" si="1"/>
        <v>19</v>
      </c>
      <c r="B28" s="6">
        <v>1343303</v>
      </c>
      <c r="C28" s="10" t="s">
        <v>25</v>
      </c>
      <c r="D28" s="8">
        <v>1626.3795435043764</v>
      </c>
      <c r="E28" s="9">
        <v>3877</v>
      </c>
      <c r="F28" s="8">
        <v>1299.8296207310796</v>
      </c>
      <c r="G28" s="9">
        <v>26</v>
      </c>
      <c r="H28" s="8">
        <v>8.7169383902522739</v>
      </c>
      <c r="I28" s="9">
        <v>397</v>
      </c>
      <c r="J28" s="8">
        <v>133.10094388192894</v>
      </c>
      <c r="K28" s="9">
        <v>551</v>
      </c>
      <c r="L28" s="8">
        <v>184.73204050111551</v>
      </c>
    </row>
    <row r="29" spans="1:12" x14ac:dyDescent="0.25">
      <c r="A29" s="30">
        <f t="shared" si="1"/>
        <v>20</v>
      </c>
      <c r="B29" s="6">
        <v>1340011</v>
      </c>
      <c r="C29" s="10" t="s">
        <v>26</v>
      </c>
      <c r="D29" s="8">
        <v>457.58181229074421</v>
      </c>
      <c r="E29" s="9">
        <v>1455</v>
      </c>
      <c r="F29" s="8">
        <v>422.71843611621131</v>
      </c>
      <c r="G29" s="9">
        <v>2</v>
      </c>
      <c r="H29" s="8">
        <v>0.58105626957554823</v>
      </c>
      <c r="I29" s="9">
        <v>101</v>
      </c>
      <c r="J29" s="8">
        <v>29.343341613565187</v>
      </c>
      <c r="K29" s="9">
        <v>17</v>
      </c>
      <c r="L29" s="8">
        <v>4.9389782913921607</v>
      </c>
    </row>
    <row r="30" spans="1:12" x14ac:dyDescent="0.25">
      <c r="A30" s="30">
        <f t="shared" si="1"/>
        <v>21</v>
      </c>
      <c r="B30" s="6">
        <v>3141002</v>
      </c>
      <c r="C30" s="10" t="s">
        <v>27</v>
      </c>
      <c r="D30" s="8">
        <v>1902.3881309686219</v>
      </c>
      <c r="E30" s="9">
        <v>3725</v>
      </c>
      <c r="F30" s="8">
        <v>1252.6773533424282</v>
      </c>
      <c r="G30" s="9">
        <v>1</v>
      </c>
      <c r="H30" s="8">
        <v>0.33628922237380626</v>
      </c>
      <c r="I30" s="9">
        <v>1915</v>
      </c>
      <c r="J30" s="8">
        <v>643.99386084583898</v>
      </c>
      <c r="K30" s="9">
        <v>16</v>
      </c>
      <c r="L30" s="8">
        <v>5.3806275579809002</v>
      </c>
    </row>
    <row r="31" spans="1:12" x14ac:dyDescent="0.25">
      <c r="A31" s="30">
        <f t="shared" si="1"/>
        <v>22</v>
      </c>
      <c r="B31" s="6">
        <v>3141003</v>
      </c>
      <c r="C31" s="10" t="s">
        <v>28</v>
      </c>
      <c r="D31" s="8">
        <v>1076.7361928474422</v>
      </c>
      <c r="E31" s="9">
        <v>1912</v>
      </c>
      <c r="F31" s="8">
        <v>652.73291081937521</v>
      </c>
      <c r="G31" s="9">
        <v>1</v>
      </c>
      <c r="H31" s="8">
        <v>0.34138750565866899</v>
      </c>
      <c r="I31" s="9">
        <v>1232</v>
      </c>
      <c r="J31" s="8">
        <v>420.58940697148034</v>
      </c>
      <c r="K31" s="9">
        <v>9</v>
      </c>
      <c r="L31" s="8">
        <v>3.0724875509280221</v>
      </c>
    </row>
    <row r="32" spans="1:12" x14ac:dyDescent="0.25">
      <c r="A32" s="30">
        <f t="shared" si="1"/>
        <v>23</v>
      </c>
      <c r="B32" s="6">
        <v>3141004</v>
      </c>
      <c r="C32" s="10" t="s">
        <v>29</v>
      </c>
      <c r="D32" s="8">
        <v>1232.1678001679261</v>
      </c>
      <c r="E32" s="9">
        <v>2189</v>
      </c>
      <c r="F32" s="8">
        <v>736.74277917716199</v>
      </c>
      <c r="G32" s="9">
        <v>2</v>
      </c>
      <c r="H32" s="8">
        <v>0.67313182199832067</v>
      </c>
      <c r="I32" s="9">
        <v>1460</v>
      </c>
      <c r="J32" s="8">
        <v>491.38623005877412</v>
      </c>
      <c r="K32" s="9">
        <v>10</v>
      </c>
      <c r="L32" s="8">
        <v>3.3656591099916038</v>
      </c>
    </row>
    <row r="33" spans="1:12" x14ac:dyDescent="0.25">
      <c r="A33" s="30">
        <f t="shared" si="1"/>
        <v>24</v>
      </c>
      <c r="B33" s="6">
        <v>3141007</v>
      </c>
      <c r="C33" s="10" t="s">
        <v>30</v>
      </c>
      <c r="D33" s="8">
        <v>3212.0743534482754</v>
      </c>
      <c r="E33" s="9">
        <v>4516</v>
      </c>
      <c r="F33" s="8">
        <v>1733.0618614303958</v>
      </c>
      <c r="G33" s="9">
        <v>6</v>
      </c>
      <c r="H33" s="8">
        <v>2.3025622605363982</v>
      </c>
      <c r="I33" s="9">
        <v>3819</v>
      </c>
      <c r="J33" s="8">
        <v>1465.5808788314173</v>
      </c>
      <c r="K33" s="9">
        <v>29</v>
      </c>
      <c r="L33" s="8">
        <v>11.129050925925926</v>
      </c>
    </row>
    <row r="34" spans="1:12" x14ac:dyDescent="0.25">
      <c r="A34" s="30">
        <f t="shared" si="1"/>
        <v>25</v>
      </c>
      <c r="B34" s="6">
        <v>3101009</v>
      </c>
      <c r="C34" s="10" t="s">
        <v>31</v>
      </c>
      <c r="D34" s="8">
        <v>841.71625456019478</v>
      </c>
      <c r="E34" s="9">
        <v>1213</v>
      </c>
      <c r="F34" s="8">
        <v>418.10066207269296</v>
      </c>
      <c r="G34" s="9">
        <v>0</v>
      </c>
      <c r="H34" s="8">
        <v>0</v>
      </c>
      <c r="I34" s="9">
        <v>1225</v>
      </c>
      <c r="J34" s="8">
        <v>422.23685988379953</v>
      </c>
      <c r="K34" s="9">
        <v>4</v>
      </c>
      <c r="L34" s="8">
        <v>1.3787326037022027</v>
      </c>
    </row>
    <row r="35" spans="1:12" ht="31.5" x14ac:dyDescent="0.25">
      <c r="A35" s="30">
        <f t="shared" si="1"/>
        <v>26</v>
      </c>
      <c r="B35" s="6">
        <v>4346004</v>
      </c>
      <c r="C35" s="10" t="s">
        <v>32</v>
      </c>
      <c r="D35" s="8">
        <v>885.19235871583953</v>
      </c>
      <c r="E35" s="9">
        <v>1380</v>
      </c>
      <c r="F35" s="8">
        <v>465.00397983550005</v>
      </c>
      <c r="G35" s="9">
        <v>1</v>
      </c>
      <c r="H35" s="8">
        <v>0.33695940567789862</v>
      </c>
      <c r="I35" s="9">
        <v>1233</v>
      </c>
      <c r="J35" s="8">
        <v>415.47094720084897</v>
      </c>
      <c r="K35" s="9">
        <v>13</v>
      </c>
      <c r="L35" s="8">
        <v>4.380472273812682</v>
      </c>
    </row>
    <row r="36" spans="1:12" x14ac:dyDescent="0.25">
      <c r="A36" s="30">
        <f t="shared" si="1"/>
        <v>27</v>
      </c>
      <c r="B36" s="11">
        <v>3131001</v>
      </c>
      <c r="C36" s="10" t="s">
        <v>33</v>
      </c>
      <c r="D36" s="8">
        <v>294.48748556026186</v>
      </c>
      <c r="E36" s="9">
        <v>304</v>
      </c>
      <c r="F36" s="8">
        <v>119.04813246053138</v>
      </c>
      <c r="G36" s="9">
        <v>1</v>
      </c>
      <c r="H36" s="8">
        <v>0.39160569888332697</v>
      </c>
      <c r="I36" s="9">
        <v>446</v>
      </c>
      <c r="J36" s="8">
        <v>174.65614170196383</v>
      </c>
      <c r="K36" s="9">
        <v>1</v>
      </c>
      <c r="L36" s="8">
        <v>0.39160569888332697</v>
      </c>
    </row>
    <row r="37" spans="1:12" ht="31.5" x14ac:dyDescent="0.25">
      <c r="A37" s="30">
        <f t="shared" si="1"/>
        <v>28</v>
      </c>
      <c r="B37" s="6">
        <v>1340013</v>
      </c>
      <c r="C37" s="10" t="s">
        <v>34</v>
      </c>
      <c r="D37" s="8">
        <v>1010.9842088301643</v>
      </c>
      <c r="E37" s="9">
        <v>1891</v>
      </c>
      <c r="F37" s="8">
        <v>684.97711891717688</v>
      </c>
      <c r="G37" s="9">
        <v>2</v>
      </c>
      <c r="H37" s="8">
        <v>0.72446019980663867</v>
      </c>
      <c r="I37" s="9">
        <v>877</v>
      </c>
      <c r="J37" s="8">
        <v>317.67579761521108</v>
      </c>
      <c r="K37" s="9">
        <v>21</v>
      </c>
      <c r="L37" s="8">
        <v>7.6068320979697077</v>
      </c>
    </row>
    <row r="38" spans="1:12" x14ac:dyDescent="0.25">
      <c r="A38" s="30">
        <f t="shared" si="1"/>
        <v>29</v>
      </c>
      <c r="B38" s="6">
        <v>1340014</v>
      </c>
      <c r="C38" s="10" t="s">
        <v>35</v>
      </c>
      <c r="D38" s="8">
        <v>1808.2375264506068</v>
      </c>
      <c r="E38" s="9">
        <v>4350</v>
      </c>
      <c r="F38" s="8">
        <v>1415.4819579017706</v>
      </c>
      <c r="G38" s="9">
        <v>4</v>
      </c>
      <c r="H38" s="8">
        <v>1.3015926049671456</v>
      </c>
      <c r="I38" s="9">
        <v>1157</v>
      </c>
      <c r="J38" s="8">
        <v>376.48566098674678</v>
      </c>
      <c r="K38" s="9">
        <v>46</v>
      </c>
      <c r="L38" s="8">
        <v>14.968314957122175</v>
      </c>
    </row>
    <row r="39" spans="1:12" x14ac:dyDescent="0.25">
      <c r="A39" s="30">
        <f t="shared" si="1"/>
        <v>30</v>
      </c>
      <c r="B39" s="11">
        <v>1340006</v>
      </c>
      <c r="C39" s="10" t="s">
        <v>36</v>
      </c>
      <c r="D39" s="8">
        <v>702.2661832859917</v>
      </c>
      <c r="E39" s="9">
        <v>1779</v>
      </c>
      <c r="F39" s="8">
        <v>514.76371654955881</v>
      </c>
      <c r="G39" s="9">
        <v>1</v>
      </c>
      <c r="H39" s="8">
        <v>0.28935565854387796</v>
      </c>
      <c r="I39" s="9">
        <v>638</v>
      </c>
      <c r="J39" s="8">
        <v>184.60891015099415</v>
      </c>
      <c r="K39" s="9">
        <v>9</v>
      </c>
      <c r="L39" s="8">
        <v>2.6042009268949018</v>
      </c>
    </row>
    <row r="40" spans="1:12" x14ac:dyDescent="0.25">
      <c r="A40" s="30">
        <f t="shared" si="1"/>
        <v>31</v>
      </c>
      <c r="B40" s="6">
        <v>6349008</v>
      </c>
      <c r="C40" s="10" t="s">
        <v>37</v>
      </c>
      <c r="D40" s="8">
        <v>186.35048231511252</v>
      </c>
      <c r="E40" s="9">
        <v>493</v>
      </c>
      <c r="F40" s="8">
        <v>132.76125401929258</v>
      </c>
      <c r="G40" s="9"/>
      <c r="H40" s="8">
        <v>0</v>
      </c>
      <c r="I40" s="9">
        <v>189</v>
      </c>
      <c r="J40" s="8">
        <v>50.896302250803856</v>
      </c>
      <c r="K40" s="9">
        <v>10</v>
      </c>
      <c r="L40" s="8">
        <v>2.6929260450160775</v>
      </c>
    </row>
    <row r="41" spans="1:12" x14ac:dyDescent="0.25">
      <c r="A41" s="30">
        <f t="shared" si="1"/>
        <v>32</v>
      </c>
      <c r="B41" s="11">
        <v>1340007</v>
      </c>
      <c r="C41" s="10" t="s">
        <v>38</v>
      </c>
      <c r="D41" s="8">
        <v>1116.1189837180175</v>
      </c>
      <c r="E41" s="9">
        <v>1672</v>
      </c>
      <c r="F41" s="8">
        <v>546.93755591340141</v>
      </c>
      <c r="G41" s="9">
        <v>5</v>
      </c>
      <c r="H41" s="8">
        <v>1.6355788155305064</v>
      </c>
      <c r="I41" s="9">
        <v>1718</v>
      </c>
      <c r="J41" s="8">
        <v>561.98488101628197</v>
      </c>
      <c r="K41" s="9">
        <v>17</v>
      </c>
      <c r="L41" s="8">
        <v>5.5609679728037209</v>
      </c>
    </row>
    <row r="42" spans="1:12" x14ac:dyDescent="0.25">
      <c r="A42" s="30">
        <f t="shared" si="1"/>
        <v>33</v>
      </c>
      <c r="B42" s="6">
        <v>1343008</v>
      </c>
      <c r="C42" s="10" t="s">
        <v>39</v>
      </c>
      <c r="D42" s="8">
        <v>589.02771647983059</v>
      </c>
      <c r="E42" s="9">
        <v>1100</v>
      </c>
      <c r="F42" s="8">
        <v>325.75690705269665</v>
      </c>
      <c r="G42" s="9"/>
      <c r="H42" s="8">
        <v>0</v>
      </c>
      <c r="I42" s="9">
        <v>871</v>
      </c>
      <c r="J42" s="8">
        <v>257.94024185718064</v>
      </c>
      <c r="K42" s="9">
        <v>18</v>
      </c>
      <c r="L42" s="8">
        <v>5.3305675699532173</v>
      </c>
    </row>
    <row r="43" spans="1:12" x14ac:dyDescent="0.25">
      <c r="A43" s="30">
        <f t="shared" si="1"/>
        <v>34</v>
      </c>
      <c r="B43" s="11">
        <v>1340010</v>
      </c>
      <c r="C43" s="10" t="s">
        <v>40</v>
      </c>
      <c r="D43" s="8">
        <v>900.87795126695141</v>
      </c>
      <c r="E43" s="9">
        <v>2244</v>
      </c>
      <c r="F43" s="8">
        <v>662.80987627640616</v>
      </c>
      <c r="G43" s="9">
        <v>5</v>
      </c>
      <c r="H43" s="8">
        <v>1.4768491004376247</v>
      </c>
      <c r="I43" s="9">
        <v>782</v>
      </c>
      <c r="J43" s="8">
        <v>230.97919930844455</v>
      </c>
      <c r="K43" s="9">
        <v>19</v>
      </c>
      <c r="L43" s="8">
        <v>5.6120265816629749</v>
      </c>
    </row>
    <row r="44" spans="1:12" ht="31.5" x14ac:dyDescent="0.25">
      <c r="A44" s="30">
        <f t="shared" si="1"/>
        <v>35</v>
      </c>
      <c r="B44" s="6">
        <v>1343004</v>
      </c>
      <c r="C44" s="10" t="s">
        <v>41</v>
      </c>
      <c r="D44" s="8">
        <v>864.62227391683632</v>
      </c>
      <c r="E44" s="9">
        <v>2037</v>
      </c>
      <c r="F44" s="8">
        <v>588.0586216923524</v>
      </c>
      <c r="G44" s="9">
        <v>3</v>
      </c>
      <c r="H44" s="8">
        <v>0.86606571677813304</v>
      </c>
      <c r="I44" s="9">
        <v>938</v>
      </c>
      <c r="J44" s="8">
        <v>270.78988077929631</v>
      </c>
      <c r="K44" s="9">
        <v>17</v>
      </c>
      <c r="L44" s="8">
        <v>4.9077057284094217</v>
      </c>
    </row>
    <row r="45" spans="1:12" ht="31.5" x14ac:dyDescent="0.25">
      <c r="A45" s="30">
        <f t="shared" si="1"/>
        <v>36</v>
      </c>
      <c r="B45" s="6">
        <v>1343171</v>
      </c>
      <c r="C45" s="10" t="s">
        <v>42</v>
      </c>
      <c r="D45" s="8">
        <v>652.70567540042589</v>
      </c>
      <c r="E45" s="9">
        <v>1644</v>
      </c>
      <c r="F45" s="8">
        <v>581.28284418109433</v>
      </c>
      <c r="G45" s="9">
        <v>4</v>
      </c>
      <c r="H45" s="8">
        <v>1.4143134894917138</v>
      </c>
      <c r="I45" s="9">
        <v>145</v>
      </c>
      <c r="J45" s="8">
        <v>51.268863994074621</v>
      </c>
      <c r="K45" s="9">
        <v>53</v>
      </c>
      <c r="L45" s="8">
        <v>18.739653735765206</v>
      </c>
    </row>
    <row r="46" spans="1:12" ht="29.45" customHeight="1" x14ac:dyDescent="0.25">
      <c r="A46" s="30">
        <f t="shared" si="1"/>
        <v>37</v>
      </c>
      <c r="B46" s="11">
        <v>1340003</v>
      </c>
      <c r="C46" s="10" t="s">
        <v>43</v>
      </c>
      <c r="D46" s="8">
        <v>87.841592920354003</v>
      </c>
      <c r="E46" s="9">
        <v>234</v>
      </c>
      <c r="F46" s="8">
        <v>76.412389380530996</v>
      </c>
      <c r="G46" s="9">
        <v>1</v>
      </c>
      <c r="H46" s="8">
        <v>0.32654867256637177</v>
      </c>
      <c r="I46" s="9">
        <v>27</v>
      </c>
      <c r="J46" s="8">
        <v>8.8168141592920382</v>
      </c>
      <c r="K46" s="9">
        <v>7</v>
      </c>
      <c r="L46" s="8">
        <v>2.2858407079646024</v>
      </c>
    </row>
    <row r="47" spans="1:12" ht="19.899999999999999" customHeight="1" x14ac:dyDescent="0.25">
      <c r="A47" s="30">
        <f t="shared" si="1"/>
        <v>38</v>
      </c>
      <c r="B47" s="12">
        <v>1340001</v>
      </c>
      <c r="C47" s="10" t="s">
        <v>44</v>
      </c>
      <c r="D47" s="8">
        <v>76.925771476230182</v>
      </c>
      <c r="E47" s="9">
        <v>202</v>
      </c>
      <c r="F47" s="8">
        <v>72.612176814011676</v>
      </c>
      <c r="G47" s="9"/>
      <c r="H47" s="8">
        <v>0</v>
      </c>
      <c r="I47" s="9">
        <v>10</v>
      </c>
      <c r="J47" s="8">
        <v>3.5946622185154298</v>
      </c>
      <c r="K47" s="9">
        <v>2</v>
      </c>
      <c r="L47" s="8">
        <v>0.71893244370308584</v>
      </c>
    </row>
    <row r="48" spans="1:12" ht="18" customHeight="1" x14ac:dyDescent="0.25">
      <c r="A48" s="30">
        <f t="shared" si="1"/>
        <v>39</v>
      </c>
      <c r="B48" s="6">
        <v>1340012</v>
      </c>
      <c r="C48" s="10" t="s">
        <v>45</v>
      </c>
      <c r="D48" s="8">
        <v>251.37621965055601</v>
      </c>
      <c r="E48" s="9">
        <v>693</v>
      </c>
      <c r="F48" s="8">
        <v>233.8304969366917</v>
      </c>
      <c r="G48" s="9"/>
      <c r="H48" s="8">
        <v>0</v>
      </c>
      <c r="I48" s="9">
        <v>40</v>
      </c>
      <c r="J48" s="8">
        <v>13.496709779895623</v>
      </c>
      <c r="K48" s="9">
        <v>12</v>
      </c>
      <c r="L48" s="8">
        <v>4.0490129339686867</v>
      </c>
    </row>
    <row r="49" spans="1:12" s="17" customFormat="1" x14ac:dyDescent="0.25">
      <c r="A49" s="13"/>
      <c r="B49" s="13"/>
      <c r="C49" s="14" t="s">
        <v>46</v>
      </c>
      <c r="D49" s="15">
        <f>SUM(D10:D48)</f>
        <v>48246.573154162965</v>
      </c>
      <c r="E49" s="15">
        <f>SUM(E10:E48)</f>
        <v>87110</v>
      </c>
      <c r="F49" s="15">
        <f t="shared" ref="F49:L49" si="2">SUM(F10:F48)</f>
        <v>30595.32445278106</v>
      </c>
      <c r="G49" s="15">
        <f>SUM(G10:G48)</f>
        <v>2069</v>
      </c>
      <c r="H49" s="16">
        <f t="shared" si="2"/>
        <v>756.15304262406255</v>
      </c>
      <c r="I49" s="15">
        <f>SUM(I10:I48)</f>
        <v>36308</v>
      </c>
      <c r="J49" s="15">
        <f>SUM(J10:J48)</f>
        <v>12857.343934630188</v>
      </c>
      <c r="K49" s="15">
        <f>SUM(K10:K48)</f>
        <v>11081</v>
      </c>
      <c r="L49" s="15">
        <f t="shared" si="2"/>
        <v>4038.7517241276382</v>
      </c>
    </row>
  </sheetData>
  <autoFilter ref="A9:L49"/>
  <mergeCells count="12">
    <mergeCell ref="J1:L1"/>
    <mergeCell ref="J2:L2"/>
    <mergeCell ref="J3:L3"/>
    <mergeCell ref="B4:L4"/>
    <mergeCell ref="G7:H7"/>
    <mergeCell ref="I7:J7"/>
    <mergeCell ref="K7:L7"/>
    <mergeCell ref="A7:A8"/>
    <mergeCell ref="B7:B8"/>
    <mergeCell ref="C7:C8"/>
    <mergeCell ref="D7:D8"/>
    <mergeCell ref="E7:F7"/>
  </mergeCells>
  <pageMargins left="0" right="0" top="0.59055118110236227" bottom="0" header="0" footer="0"/>
  <pageSetup paperSize="9" scale="70" fitToHeight="2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0"/>
  <sheetViews>
    <sheetView workbookViewId="0">
      <pane xSplit="3" ySplit="9" topLeftCell="D10" activePane="bottomRight" state="frozen"/>
      <selection activeCell="E8" sqref="A8:XFD8"/>
      <selection pane="topRight" activeCell="E8" sqref="A8:XFD8"/>
      <selection pane="bottomLeft" activeCell="E8" sqref="A8:XFD8"/>
      <selection pane="bottomRight" activeCell="D9" sqref="A9:XFD9"/>
    </sheetView>
  </sheetViews>
  <sheetFormatPr defaultColWidth="8.25" defaultRowHeight="15.75" x14ac:dyDescent="0.25"/>
  <cols>
    <col min="1" max="1" width="5.875" style="1" customWidth="1"/>
    <col min="2" max="2" width="8.625" style="1" hidden="1" customWidth="1"/>
    <col min="3" max="3" width="24.5" style="1" customWidth="1"/>
    <col min="4" max="5" width="10.875" style="2" customWidth="1"/>
    <col min="6" max="9" width="9.875" style="1" customWidth="1"/>
    <col min="10" max="13" width="8.625" style="1" customWidth="1"/>
    <col min="14" max="17" width="11.125" style="1" customWidth="1"/>
    <col min="18" max="19" width="9.25" style="1" customWidth="1"/>
    <col min="20" max="21" width="10.25" style="1" customWidth="1"/>
    <col min="22" max="23" width="0" style="1" hidden="1" customWidth="1"/>
    <col min="24" max="16384" width="8.25" style="1"/>
  </cols>
  <sheetData>
    <row r="1" spans="1:23" ht="31.5" customHeight="1" x14ac:dyDescent="0.25">
      <c r="N1" s="27"/>
      <c r="O1" s="32" t="s">
        <v>61</v>
      </c>
      <c r="P1" s="32"/>
      <c r="Q1" s="32"/>
      <c r="R1" s="32"/>
      <c r="S1" s="32"/>
    </row>
    <row r="2" spans="1:23" ht="29.25" customHeight="1" x14ac:dyDescent="0.25">
      <c r="N2" s="19"/>
      <c r="O2" s="33" t="s">
        <v>67</v>
      </c>
      <c r="P2" s="33"/>
      <c r="Q2" s="33"/>
      <c r="R2" s="33"/>
      <c r="S2" s="33"/>
    </row>
    <row r="3" spans="1:23" ht="26.25" customHeight="1" x14ac:dyDescent="0.25">
      <c r="O3" s="33" t="s">
        <v>62</v>
      </c>
      <c r="P3" s="33"/>
      <c r="Q3" s="33"/>
      <c r="R3" s="33"/>
      <c r="S3" s="33"/>
    </row>
    <row r="4" spans="1:23" ht="29.25" customHeight="1" x14ac:dyDescent="0.25">
      <c r="B4" s="34" t="s">
        <v>65</v>
      </c>
      <c r="C4" s="34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</row>
    <row r="5" spans="1:23" ht="9" customHeight="1" x14ac:dyDescent="0.25">
      <c r="C5" s="3"/>
    </row>
    <row r="6" spans="1:23" hidden="1" x14ac:dyDescent="0.25"/>
    <row r="7" spans="1:23" s="2" customFormat="1" ht="52.15" customHeight="1" x14ac:dyDescent="0.25">
      <c r="A7" s="39" t="s">
        <v>0</v>
      </c>
      <c r="B7" s="41" t="s">
        <v>1</v>
      </c>
      <c r="C7" s="36" t="s">
        <v>2</v>
      </c>
      <c r="D7" s="47" t="s">
        <v>49</v>
      </c>
      <c r="E7" s="48"/>
      <c r="F7" s="37" t="s">
        <v>3</v>
      </c>
      <c r="G7" s="51"/>
      <c r="H7" s="51"/>
      <c r="I7" s="38"/>
      <c r="J7" s="37" t="s">
        <v>4</v>
      </c>
      <c r="K7" s="51"/>
      <c r="L7" s="51"/>
      <c r="M7" s="38"/>
      <c r="N7" s="37" t="s">
        <v>5</v>
      </c>
      <c r="O7" s="51"/>
      <c r="P7" s="51"/>
      <c r="Q7" s="38"/>
      <c r="R7" s="36" t="s">
        <v>50</v>
      </c>
      <c r="S7" s="36"/>
      <c r="T7" s="36"/>
      <c r="U7" s="36"/>
    </row>
    <row r="8" spans="1:23" s="2" customFormat="1" ht="62.25" customHeight="1" x14ac:dyDescent="0.25">
      <c r="A8" s="45"/>
      <c r="B8" s="46"/>
      <c r="C8" s="36"/>
      <c r="D8" s="49"/>
      <c r="E8" s="50"/>
      <c r="F8" s="36" t="s">
        <v>6</v>
      </c>
      <c r="G8" s="36"/>
      <c r="H8" s="36" t="s">
        <v>54</v>
      </c>
      <c r="I8" s="36"/>
      <c r="J8" s="36" t="s">
        <v>6</v>
      </c>
      <c r="K8" s="36"/>
      <c r="L8" s="36" t="s">
        <v>54</v>
      </c>
      <c r="M8" s="36"/>
      <c r="N8" s="36" t="s">
        <v>6</v>
      </c>
      <c r="O8" s="36"/>
      <c r="P8" s="36" t="s">
        <v>54</v>
      </c>
      <c r="Q8" s="36"/>
      <c r="R8" s="36" t="s">
        <v>6</v>
      </c>
      <c r="S8" s="36"/>
      <c r="T8" s="36" t="s">
        <v>54</v>
      </c>
      <c r="U8" s="36"/>
    </row>
    <row r="9" spans="1:23" s="24" customFormat="1" ht="20.25" customHeight="1" x14ac:dyDescent="0.25">
      <c r="A9" s="40"/>
      <c r="B9" s="42"/>
      <c r="C9" s="36"/>
      <c r="D9" s="23" t="s">
        <v>55</v>
      </c>
      <c r="E9" s="23" t="s">
        <v>56</v>
      </c>
      <c r="F9" s="23" t="s">
        <v>55</v>
      </c>
      <c r="G9" s="23" t="s">
        <v>56</v>
      </c>
      <c r="H9" s="23" t="s">
        <v>55</v>
      </c>
      <c r="I9" s="23" t="s">
        <v>56</v>
      </c>
      <c r="J9" s="23" t="s">
        <v>55</v>
      </c>
      <c r="K9" s="23" t="s">
        <v>56</v>
      </c>
      <c r="L9" s="23" t="s">
        <v>55</v>
      </c>
      <c r="M9" s="23" t="s">
        <v>56</v>
      </c>
      <c r="N9" s="23" t="s">
        <v>55</v>
      </c>
      <c r="O9" s="23" t="s">
        <v>56</v>
      </c>
      <c r="P9" s="23" t="s">
        <v>55</v>
      </c>
      <c r="Q9" s="23" t="s">
        <v>56</v>
      </c>
      <c r="R9" s="23" t="s">
        <v>55</v>
      </c>
      <c r="S9" s="23" t="s">
        <v>56</v>
      </c>
      <c r="T9" s="23" t="s">
        <v>55</v>
      </c>
      <c r="U9" s="23" t="s">
        <v>56</v>
      </c>
    </row>
    <row r="10" spans="1:23" ht="12" customHeight="1" x14ac:dyDescent="0.25">
      <c r="A10" s="5">
        <v>1</v>
      </c>
      <c r="B10" s="5">
        <v>2</v>
      </c>
      <c r="C10" s="5">
        <v>2</v>
      </c>
      <c r="D10" s="5">
        <v>3</v>
      </c>
      <c r="E10" s="5">
        <f>D10+1</f>
        <v>4</v>
      </c>
      <c r="F10" s="5">
        <f t="shared" ref="F10:U10" si="0">E10+1</f>
        <v>5</v>
      </c>
      <c r="G10" s="5">
        <f t="shared" si="0"/>
        <v>6</v>
      </c>
      <c r="H10" s="5">
        <f t="shared" si="0"/>
        <v>7</v>
      </c>
      <c r="I10" s="5">
        <f t="shared" si="0"/>
        <v>8</v>
      </c>
      <c r="J10" s="5">
        <f t="shared" si="0"/>
        <v>9</v>
      </c>
      <c r="K10" s="5">
        <f t="shared" si="0"/>
        <v>10</v>
      </c>
      <c r="L10" s="5">
        <f t="shared" si="0"/>
        <v>11</v>
      </c>
      <c r="M10" s="5">
        <f t="shared" si="0"/>
        <v>12</v>
      </c>
      <c r="N10" s="5">
        <f t="shared" si="0"/>
        <v>13</v>
      </c>
      <c r="O10" s="5">
        <f t="shared" si="0"/>
        <v>14</v>
      </c>
      <c r="P10" s="5">
        <f t="shared" si="0"/>
        <v>15</v>
      </c>
      <c r="Q10" s="5">
        <f t="shared" si="0"/>
        <v>16</v>
      </c>
      <c r="R10" s="5">
        <f t="shared" si="0"/>
        <v>17</v>
      </c>
      <c r="S10" s="5">
        <f t="shared" si="0"/>
        <v>18</v>
      </c>
      <c r="T10" s="5">
        <f t="shared" si="0"/>
        <v>19</v>
      </c>
      <c r="U10" s="5">
        <f t="shared" si="0"/>
        <v>20</v>
      </c>
    </row>
    <row r="11" spans="1:23" ht="47.25" x14ac:dyDescent="0.25">
      <c r="A11" s="31">
        <v>1</v>
      </c>
      <c r="B11" s="6">
        <v>2101003</v>
      </c>
      <c r="C11" s="7" t="s">
        <v>7</v>
      </c>
      <c r="D11" s="8">
        <v>9180.9328945256057</v>
      </c>
      <c r="E11" s="8">
        <v>5447.5449911703345</v>
      </c>
      <c r="F11" s="25">
        <v>12888</v>
      </c>
      <c r="G11" s="26">
        <v>8584</v>
      </c>
      <c r="H11" s="26">
        <v>4514.1104511157491</v>
      </c>
      <c r="I11" s="26">
        <v>3006.6049125060213</v>
      </c>
      <c r="J11" s="25">
        <v>645</v>
      </c>
      <c r="K11" s="26">
        <v>291</v>
      </c>
      <c r="L11" s="26">
        <v>225.91567667362335</v>
      </c>
      <c r="M11" s="26">
        <v>101.92474715042546</v>
      </c>
      <c r="N11" s="25">
        <v>9589</v>
      </c>
      <c r="O11" s="26">
        <v>5085</v>
      </c>
      <c r="P11" s="26">
        <v>3358.613059881201</v>
      </c>
      <c r="Q11" s="26">
        <v>1781.0561486594968</v>
      </c>
      <c r="R11" s="25">
        <v>3090</v>
      </c>
      <c r="S11" s="26">
        <v>1593</v>
      </c>
      <c r="T11" s="29">
        <v>1082.293706855033</v>
      </c>
      <c r="U11" s="29">
        <v>557.95918285439086</v>
      </c>
      <c r="V11" s="18" t="e">
        <f>#REF!-H11-L11-P11-T11</f>
        <v>#REF!</v>
      </c>
      <c r="W11" s="18" t="e">
        <f>#REF!-I11-M11-Q11-U11</f>
        <v>#REF!</v>
      </c>
    </row>
    <row r="12" spans="1:23" ht="31.5" x14ac:dyDescent="0.25">
      <c r="A12" s="30">
        <f>A11+1</f>
        <v>2</v>
      </c>
      <c r="B12" s="6">
        <v>2141005</v>
      </c>
      <c r="C12" s="10" t="s">
        <v>8</v>
      </c>
      <c r="D12" s="8">
        <v>5659.9089002964356</v>
      </c>
      <c r="E12" s="8">
        <v>2886.8136794158045</v>
      </c>
      <c r="F12" s="25">
        <v>9185</v>
      </c>
      <c r="G12" s="26">
        <v>5390</v>
      </c>
      <c r="H12" s="26">
        <v>3413.4119008025446</v>
      </c>
      <c r="I12" s="26">
        <v>2003.0800375967028</v>
      </c>
      <c r="J12" s="25">
        <v>332</v>
      </c>
      <c r="K12" s="26">
        <v>110</v>
      </c>
      <c r="L12" s="26">
        <v>123.38081122116984</v>
      </c>
      <c r="M12" s="26">
        <v>40.879184440749043</v>
      </c>
      <c r="N12" s="25">
        <v>4369</v>
      </c>
      <c r="O12" s="26">
        <v>1729</v>
      </c>
      <c r="P12" s="26">
        <v>1623.64688019666</v>
      </c>
      <c r="Q12" s="26">
        <v>642.54645361868268</v>
      </c>
      <c r="R12" s="25">
        <v>1344</v>
      </c>
      <c r="S12" s="26">
        <v>539</v>
      </c>
      <c r="T12" s="29">
        <v>499.469308076061</v>
      </c>
      <c r="U12" s="29">
        <v>200.30800375967027</v>
      </c>
      <c r="V12" s="18" t="e">
        <f>#REF!-H12-L12-P12-T12</f>
        <v>#REF!</v>
      </c>
      <c r="W12" s="18" t="e">
        <f>#REF!-I12-M12-Q12-U12</f>
        <v>#REF!</v>
      </c>
    </row>
    <row r="13" spans="1:23" ht="14.25" customHeight="1" x14ac:dyDescent="0.25">
      <c r="A13" s="30">
        <f t="shared" ref="A13:A49" si="1">A12+1</f>
        <v>3</v>
      </c>
      <c r="B13" s="6">
        <v>2101006</v>
      </c>
      <c r="C13" s="10" t="s">
        <v>9</v>
      </c>
      <c r="D13" s="8">
        <v>8185.1985647684824</v>
      </c>
      <c r="E13" s="8">
        <v>3933.6669188898936</v>
      </c>
      <c r="F13" s="25">
        <v>13960</v>
      </c>
      <c r="G13" s="26">
        <v>8019</v>
      </c>
      <c r="H13" s="26">
        <v>5077.1070809636549</v>
      </c>
      <c r="I13" s="26">
        <v>2916.4270546022613</v>
      </c>
      <c r="J13" s="25">
        <v>423</v>
      </c>
      <c r="K13" s="26">
        <v>129</v>
      </c>
      <c r="L13" s="26">
        <v>153.8407088286265</v>
      </c>
      <c r="M13" s="26">
        <v>46.915960848446396</v>
      </c>
      <c r="N13" s="25">
        <v>6410</v>
      </c>
      <c r="O13" s="26">
        <v>2126</v>
      </c>
      <c r="P13" s="26">
        <v>2331.2504576631109</v>
      </c>
      <c r="Q13" s="26">
        <v>773.20412995191509</v>
      </c>
      <c r="R13" s="25">
        <v>1713</v>
      </c>
      <c r="S13" s="26">
        <v>542</v>
      </c>
      <c r="T13" s="29">
        <v>623.00031731309025</v>
      </c>
      <c r="U13" s="29">
        <v>197.11977348727089</v>
      </c>
      <c r="V13" s="18" t="e">
        <f>#REF!-H13-L13-P13-T13</f>
        <v>#REF!</v>
      </c>
      <c r="W13" s="18" t="e">
        <f>#REF!-I13-M13-Q13-U13</f>
        <v>#REF!</v>
      </c>
    </row>
    <row r="14" spans="1:23" ht="31.5" x14ac:dyDescent="0.25">
      <c r="A14" s="30">
        <f t="shared" si="1"/>
        <v>4</v>
      </c>
      <c r="B14" s="6">
        <v>2101007</v>
      </c>
      <c r="C14" s="10" t="s">
        <v>10</v>
      </c>
      <c r="D14" s="8">
        <v>3820.3159605339524</v>
      </c>
      <c r="E14" s="8">
        <v>1602.3409170052232</v>
      </c>
      <c r="F14" s="25">
        <v>4854</v>
      </c>
      <c r="G14" s="26">
        <v>2133</v>
      </c>
      <c r="H14" s="26">
        <v>1955.6858966918167</v>
      </c>
      <c r="I14" s="26">
        <v>859.38978525827042</v>
      </c>
      <c r="J14" s="25">
        <v>239</v>
      </c>
      <c r="K14" s="26">
        <v>84</v>
      </c>
      <c r="L14" s="26">
        <v>96.293557748113756</v>
      </c>
      <c r="M14" s="26">
        <v>33.843760882182238</v>
      </c>
      <c r="N14" s="25">
        <v>2524</v>
      </c>
      <c r="O14" s="26">
        <v>800</v>
      </c>
      <c r="P14" s="26">
        <v>1016.9244341265235</v>
      </c>
      <c r="Q14" s="26">
        <v>322.32153221125941</v>
      </c>
      <c r="R14" s="25">
        <v>1865</v>
      </c>
      <c r="S14" s="26">
        <v>960</v>
      </c>
      <c r="T14" s="29">
        <v>751.41207196749849</v>
      </c>
      <c r="U14" s="29">
        <v>386.78583865351129</v>
      </c>
      <c r="V14" s="18" t="e">
        <f>#REF!-H14-L14-P14-T14</f>
        <v>#REF!</v>
      </c>
      <c r="W14" s="18" t="e">
        <f>#REF!-I14-M14-Q14-U14</f>
        <v>#REF!</v>
      </c>
    </row>
    <row r="15" spans="1:23" ht="31.5" x14ac:dyDescent="0.25">
      <c r="A15" s="30">
        <f t="shared" si="1"/>
        <v>5</v>
      </c>
      <c r="B15" s="6">
        <v>2101008</v>
      </c>
      <c r="C15" s="10" t="s">
        <v>11</v>
      </c>
      <c r="D15" s="8">
        <v>3035.9078422344996</v>
      </c>
      <c r="E15" s="8">
        <v>1515.9963934929408</v>
      </c>
      <c r="F15" s="25">
        <v>4633</v>
      </c>
      <c r="G15" s="26">
        <v>2785</v>
      </c>
      <c r="H15" s="26">
        <v>2015.3834407612032</v>
      </c>
      <c r="I15" s="26">
        <v>1211.4920963781465</v>
      </c>
      <c r="J15" s="25">
        <v>142</v>
      </c>
      <c r="K15" s="26">
        <v>38</v>
      </c>
      <c r="L15" s="26">
        <v>61.770871700429716</v>
      </c>
      <c r="M15" s="26">
        <v>16.530233271945985</v>
      </c>
      <c r="N15" s="25">
        <v>1681</v>
      </c>
      <c r="O15" s="26">
        <v>525</v>
      </c>
      <c r="P15" s="26">
        <v>731.24531921424193</v>
      </c>
      <c r="Q15" s="26">
        <v>228.37822283609577</v>
      </c>
      <c r="R15" s="25">
        <v>523</v>
      </c>
      <c r="S15" s="26">
        <v>137</v>
      </c>
      <c r="T15" s="29">
        <v>227.50821055862497</v>
      </c>
      <c r="U15" s="29">
        <v>59.595841006752629</v>
      </c>
      <c r="V15" s="18" t="e">
        <f>#REF!-H15-L15-P15-T15</f>
        <v>#REF!</v>
      </c>
      <c r="W15" s="18" t="e">
        <f>#REF!-I15-M15-Q15-U15</f>
        <v>#REF!</v>
      </c>
    </row>
    <row r="16" spans="1:23" ht="31.5" x14ac:dyDescent="0.25">
      <c r="A16" s="30">
        <f t="shared" si="1"/>
        <v>6</v>
      </c>
      <c r="B16" s="6">
        <v>2101011</v>
      </c>
      <c r="C16" s="10" t="s">
        <v>12</v>
      </c>
      <c r="D16" s="8">
        <v>14395.653576437591</v>
      </c>
      <c r="E16" s="8">
        <v>6787.3043478260861</v>
      </c>
      <c r="F16" s="25">
        <v>19886</v>
      </c>
      <c r="G16" s="26">
        <v>9750</v>
      </c>
      <c r="H16" s="26">
        <v>6977.4779911533078</v>
      </c>
      <c r="I16" s="26">
        <v>3421.0203366058904</v>
      </c>
      <c r="J16" s="25">
        <v>1460</v>
      </c>
      <c r="K16" s="26">
        <v>528</v>
      </c>
      <c r="L16" s="26">
        <v>512.27586578918988</v>
      </c>
      <c r="M16" s="26">
        <v>185.26140899773435</v>
      </c>
      <c r="N16" s="25">
        <v>7474</v>
      </c>
      <c r="O16" s="26">
        <v>2075</v>
      </c>
      <c r="P16" s="26">
        <v>2622.4313841838389</v>
      </c>
      <c r="Q16" s="26">
        <v>728.06330240586908</v>
      </c>
      <c r="R16" s="25">
        <v>12208</v>
      </c>
      <c r="S16" s="26">
        <v>6991</v>
      </c>
      <c r="T16" s="29">
        <v>4283.4683353112532</v>
      </c>
      <c r="U16" s="29">
        <v>2452.9592998165926</v>
      </c>
      <c r="V16" s="18" t="e">
        <f>#REF!-H16-L16-P16-T16</f>
        <v>#REF!</v>
      </c>
      <c r="W16" s="18" t="e">
        <f>#REF!-I16-M16-Q16-U16</f>
        <v>#REF!</v>
      </c>
    </row>
    <row r="17" spans="1:23" ht="31.5" x14ac:dyDescent="0.25">
      <c r="A17" s="30">
        <f t="shared" si="1"/>
        <v>7</v>
      </c>
      <c r="B17" s="6">
        <v>2101015</v>
      </c>
      <c r="C17" s="10" t="s">
        <v>13</v>
      </c>
      <c r="D17" s="8">
        <v>3893.2488434221668</v>
      </c>
      <c r="E17" s="8">
        <v>1580.5101322734083</v>
      </c>
      <c r="F17" s="25">
        <v>5199</v>
      </c>
      <c r="G17" s="26">
        <v>2394</v>
      </c>
      <c r="H17" s="26">
        <v>2276.8279794096566</v>
      </c>
      <c r="I17" s="26">
        <v>1048.4181924806151</v>
      </c>
      <c r="J17" s="25">
        <v>289</v>
      </c>
      <c r="K17" s="26">
        <v>78</v>
      </c>
      <c r="L17" s="26">
        <v>126.56343259268914</v>
      </c>
      <c r="M17" s="26">
        <v>34.15898872743859</v>
      </c>
      <c r="N17" s="25">
        <v>1441</v>
      </c>
      <c r="O17" s="26">
        <v>329</v>
      </c>
      <c r="P17" s="26">
        <v>631.06541995178213</v>
      </c>
      <c r="Q17" s="26">
        <v>144.08086270932429</v>
      </c>
      <c r="R17" s="25">
        <v>1961</v>
      </c>
      <c r="S17" s="26">
        <v>808</v>
      </c>
      <c r="T17" s="29">
        <v>858.79201146803928</v>
      </c>
      <c r="U17" s="29">
        <v>353.85208835603049</v>
      </c>
      <c r="V17" s="18" t="e">
        <f>#REF!-H17-L17-P17-T17</f>
        <v>#REF!</v>
      </c>
      <c r="W17" s="18" t="e">
        <f>#REF!-I17-M17-Q17-U17</f>
        <v>#REF!</v>
      </c>
    </row>
    <row r="18" spans="1:23" ht="31.5" x14ac:dyDescent="0.25">
      <c r="A18" s="30">
        <f t="shared" si="1"/>
        <v>8</v>
      </c>
      <c r="B18" s="6">
        <v>2101016</v>
      </c>
      <c r="C18" s="10" t="s">
        <v>14</v>
      </c>
      <c r="D18" s="8">
        <v>6871.0912844036693</v>
      </c>
      <c r="E18" s="8">
        <v>3579.5002293577982</v>
      </c>
      <c r="F18" s="25">
        <v>11818</v>
      </c>
      <c r="G18" s="26">
        <v>7632</v>
      </c>
      <c r="H18" s="26">
        <v>4317.9068807339445</v>
      </c>
      <c r="I18" s="26">
        <v>2788.480733944954</v>
      </c>
      <c r="J18" s="25">
        <v>486</v>
      </c>
      <c r="K18" s="26">
        <v>139</v>
      </c>
      <c r="L18" s="26">
        <v>177.56834862385321</v>
      </c>
      <c r="M18" s="26">
        <v>50.786009174311928</v>
      </c>
      <c r="N18" s="25">
        <v>4320</v>
      </c>
      <c r="O18" s="26">
        <v>1237</v>
      </c>
      <c r="P18" s="26">
        <v>1578.3853211009173</v>
      </c>
      <c r="Q18" s="26">
        <v>451.95894495412847</v>
      </c>
      <c r="R18" s="25">
        <v>2182</v>
      </c>
      <c r="S18" s="26">
        <v>789</v>
      </c>
      <c r="T18" s="29">
        <v>797.23073394495407</v>
      </c>
      <c r="U18" s="29">
        <v>288.27454128440365</v>
      </c>
      <c r="V18" s="18" t="e">
        <f>#REF!-H18-L18-P18-T18</f>
        <v>#REF!</v>
      </c>
      <c r="W18" s="18" t="e">
        <f>#REF!-I18-M18-Q18-U18</f>
        <v>#REF!</v>
      </c>
    </row>
    <row r="19" spans="1:23" ht="47.25" x14ac:dyDescent="0.25">
      <c r="A19" s="30">
        <f t="shared" si="1"/>
        <v>9</v>
      </c>
      <c r="B19" s="6">
        <v>2141010</v>
      </c>
      <c r="C19" s="10" t="s">
        <v>15</v>
      </c>
      <c r="D19" s="8">
        <v>9273.3089555791157</v>
      </c>
      <c r="E19" s="8">
        <v>4432.3932752017654</v>
      </c>
      <c r="F19" s="25">
        <v>15759</v>
      </c>
      <c r="G19" s="26">
        <v>8513</v>
      </c>
      <c r="H19" s="26">
        <v>5895.517017547656</v>
      </c>
      <c r="I19" s="26">
        <v>3184.7538784429971</v>
      </c>
      <c r="J19" s="25">
        <v>413</v>
      </c>
      <c r="K19" s="26">
        <v>146</v>
      </c>
      <c r="L19" s="26">
        <v>154.50526862409936</v>
      </c>
      <c r="M19" s="26">
        <v>54.619295930069029</v>
      </c>
      <c r="N19" s="25">
        <v>6015</v>
      </c>
      <c r="O19" s="26">
        <v>1836</v>
      </c>
      <c r="P19" s="26">
        <v>2250.2401713655149</v>
      </c>
      <c r="Q19" s="26">
        <v>686.85635155895022</v>
      </c>
      <c r="R19" s="25">
        <v>2601</v>
      </c>
      <c r="S19" s="26">
        <v>1353</v>
      </c>
      <c r="T19" s="29">
        <v>973.04649804184601</v>
      </c>
      <c r="U19" s="29">
        <v>506.16374926974925</v>
      </c>
      <c r="V19" s="18" t="e">
        <f>#REF!-H19-L19-P19-T19</f>
        <v>#REF!</v>
      </c>
      <c r="W19" s="18" t="e">
        <f>#REF!-I19-M19-Q19-U19</f>
        <v>#REF!</v>
      </c>
    </row>
    <row r="20" spans="1:23" x14ac:dyDescent="0.25">
      <c r="A20" s="30">
        <f t="shared" si="1"/>
        <v>10</v>
      </c>
      <c r="B20" s="6">
        <v>5155001</v>
      </c>
      <c r="C20" s="10" t="s">
        <v>16</v>
      </c>
      <c r="D20" s="8">
        <v>687.73015627417612</v>
      </c>
      <c r="E20" s="8">
        <v>471.79328485223579</v>
      </c>
      <c r="F20" s="25">
        <v>2336</v>
      </c>
      <c r="G20" s="26">
        <v>1631</v>
      </c>
      <c r="H20" s="26">
        <v>433.73046572799018</v>
      </c>
      <c r="I20" s="26">
        <v>302</v>
      </c>
      <c r="J20" s="25">
        <v>81</v>
      </c>
      <c r="K20" s="26">
        <v>41</v>
      </c>
      <c r="L20" s="26">
        <v>15.039455361287327</v>
      </c>
      <c r="M20" s="26">
        <v>7.6125638248491407</v>
      </c>
      <c r="N20" s="25">
        <v>911</v>
      </c>
      <c r="O20" s="26">
        <v>579</v>
      </c>
      <c r="P20" s="26">
        <v>169.14745474237969</v>
      </c>
      <c r="Q20" s="26">
        <v>107.50425498994277</v>
      </c>
      <c r="R20" s="25">
        <v>376</v>
      </c>
      <c r="S20" s="26">
        <v>290</v>
      </c>
      <c r="T20" s="29">
        <v>69.812780442518957</v>
      </c>
      <c r="U20" s="29">
        <v>53.844963639176846</v>
      </c>
      <c r="V20" s="18" t="e">
        <f>#REF!-H20-L20-P20-T20</f>
        <v>#REF!</v>
      </c>
      <c r="W20" s="18" t="e">
        <f>#REF!-I20-M20-Q20-U20</f>
        <v>#REF!</v>
      </c>
    </row>
    <row r="21" spans="1:23" ht="31.5" x14ac:dyDescent="0.25">
      <c r="A21" s="30">
        <f t="shared" si="1"/>
        <v>11</v>
      </c>
      <c r="B21" s="6">
        <v>8156001</v>
      </c>
      <c r="C21" s="10" t="s">
        <v>17</v>
      </c>
      <c r="D21" s="8">
        <v>1865.6184192053911</v>
      </c>
      <c r="E21" s="8">
        <v>468.81229818896537</v>
      </c>
      <c r="F21" s="25">
        <v>2917</v>
      </c>
      <c r="G21" s="26">
        <v>808</v>
      </c>
      <c r="H21" s="26">
        <v>1003.3202302400672</v>
      </c>
      <c r="I21" s="26">
        <v>277.9166081707146</v>
      </c>
      <c r="J21" s="25">
        <v>119</v>
      </c>
      <c r="K21" s="26">
        <v>24</v>
      </c>
      <c r="L21" s="26">
        <v>40.930787589498806</v>
      </c>
      <c r="M21" s="26">
        <v>8.2549487575459786</v>
      </c>
      <c r="N21" s="25">
        <v>1678</v>
      </c>
      <c r="O21" s="26">
        <v>332</v>
      </c>
      <c r="P21" s="26">
        <v>577.15850063175628</v>
      </c>
      <c r="Q21" s="26">
        <v>114.19345781271937</v>
      </c>
      <c r="R21" s="25">
        <v>710</v>
      </c>
      <c r="S21" s="26">
        <v>199</v>
      </c>
      <c r="T21" s="29">
        <v>244.2089007440685</v>
      </c>
      <c r="U21" s="29">
        <v>68.447283447985399</v>
      </c>
      <c r="V21" s="18" t="e">
        <f>#REF!-H21-L21-P21-T21</f>
        <v>#REF!</v>
      </c>
      <c r="W21" s="18" t="e">
        <f>#REF!-I21-M21-Q21-U21</f>
        <v>#REF!</v>
      </c>
    </row>
    <row r="22" spans="1:23" ht="31.5" x14ac:dyDescent="0.25">
      <c r="A22" s="30">
        <f t="shared" si="1"/>
        <v>12</v>
      </c>
      <c r="B22" s="11">
        <v>6341001</v>
      </c>
      <c r="C22" s="10" t="s">
        <v>18</v>
      </c>
      <c r="D22" s="8">
        <v>451.5254332029067</v>
      </c>
      <c r="E22" s="8">
        <v>144.45723868082726</v>
      </c>
      <c r="F22" s="9">
        <v>592</v>
      </c>
      <c r="G22" s="8">
        <v>228</v>
      </c>
      <c r="H22" s="26">
        <v>228.65958636109556</v>
      </c>
      <c r="I22" s="26">
        <v>88.064840693124637</v>
      </c>
      <c r="J22" s="9">
        <v>26</v>
      </c>
      <c r="K22" s="8">
        <v>5</v>
      </c>
      <c r="L22" s="26">
        <v>10.042481833426494</v>
      </c>
      <c r="M22" s="26">
        <v>1.9312465064281719</v>
      </c>
      <c r="N22" s="9">
        <v>313</v>
      </c>
      <c r="O22" s="8">
        <v>75</v>
      </c>
      <c r="P22" s="26">
        <v>120.89603130240357</v>
      </c>
      <c r="Q22" s="26">
        <v>28.968697596422579</v>
      </c>
      <c r="R22" s="25">
        <v>238</v>
      </c>
      <c r="S22" s="26">
        <v>66</v>
      </c>
      <c r="T22" s="29">
        <v>91.927333705980999</v>
      </c>
      <c r="U22" s="29">
        <v>25.492453884851869</v>
      </c>
      <c r="V22" s="18" t="e">
        <f>#REF!-H22-L22-P22-T22</f>
        <v>#REF!</v>
      </c>
      <c r="W22" s="18" t="e">
        <f>#REF!-I22-M22-Q22-U22</f>
        <v>#REF!</v>
      </c>
    </row>
    <row r="23" spans="1:23" ht="31.5" x14ac:dyDescent="0.25">
      <c r="A23" s="30">
        <f t="shared" si="1"/>
        <v>13</v>
      </c>
      <c r="B23" s="11">
        <v>2107803</v>
      </c>
      <c r="C23" s="10" t="s">
        <v>19</v>
      </c>
      <c r="D23" s="8">
        <v>310.9133709981167</v>
      </c>
      <c r="E23" s="8">
        <v>112.28813559322035</v>
      </c>
      <c r="F23" s="9">
        <v>167</v>
      </c>
      <c r="G23" s="8">
        <v>67</v>
      </c>
      <c r="H23" s="26">
        <v>83.342749529190201</v>
      </c>
      <c r="I23" s="26">
        <v>33.436911487758941</v>
      </c>
      <c r="J23" s="9">
        <v>15</v>
      </c>
      <c r="K23" s="8">
        <v>4</v>
      </c>
      <c r="L23" s="26">
        <v>7.4858757062146903</v>
      </c>
      <c r="M23" s="26">
        <v>1.9962335216572504</v>
      </c>
      <c r="N23" s="9">
        <v>395</v>
      </c>
      <c r="O23" s="8">
        <v>145</v>
      </c>
      <c r="P23" s="26">
        <v>197.12806026365345</v>
      </c>
      <c r="Q23" s="26">
        <v>72.363465160075336</v>
      </c>
      <c r="R23" s="25">
        <v>46</v>
      </c>
      <c r="S23" s="26">
        <v>9</v>
      </c>
      <c r="T23" s="29">
        <v>22.956685499058384</v>
      </c>
      <c r="U23" s="29">
        <v>4.491525423728814</v>
      </c>
      <c r="V23" s="18" t="e">
        <f>#REF!-H23-L23-P23-T23</f>
        <v>#REF!</v>
      </c>
      <c r="W23" s="18" t="e">
        <f>#REF!-I23-M23-Q23-U23</f>
        <v>#REF!</v>
      </c>
    </row>
    <row r="24" spans="1:23" ht="31.5" x14ac:dyDescent="0.25">
      <c r="A24" s="30">
        <f t="shared" si="1"/>
        <v>14</v>
      </c>
      <c r="B24" s="6">
        <v>4346001</v>
      </c>
      <c r="C24" s="10" t="s">
        <v>20</v>
      </c>
      <c r="D24" s="8">
        <v>4459.0710848205345</v>
      </c>
      <c r="E24" s="8">
        <v>1904.8892119510729</v>
      </c>
      <c r="F24" s="9">
        <v>5465</v>
      </c>
      <c r="G24" s="8">
        <v>2882</v>
      </c>
      <c r="H24" s="26">
        <v>2216.3550230599562</v>
      </c>
      <c r="I24" s="26">
        <v>1168.8079005414077</v>
      </c>
      <c r="J24" s="9">
        <v>136</v>
      </c>
      <c r="K24" s="8">
        <v>51</v>
      </c>
      <c r="L24" s="26">
        <v>55.155404050531388</v>
      </c>
      <c r="M24" s="26">
        <v>20.683276518949274</v>
      </c>
      <c r="N24" s="9">
        <v>4581</v>
      </c>
      <c r="O24" s="8">
        <v>1439</v>
      </c>
      <c r="P24" s="26">
        <v>1857.8448967315021</v>
      </c>
      <c r="Q24" s="26">
        <v>583.59284138760779</v>
      </c>
      <c r="R24" s="25">
        <v>813</v>
      </c>
      <c r="S24" s="26">
        <v>325</v>
      </c>
      <c r="T24" s="29">
        <v>329.71576097854427</v>
      </c>
      <c r="U24" s="29">
        <v>131.80519350310809</v>
      </c>
      <c r="V24" s="18" t="e">
        <f>#REF!-H24-L24-P24-T24</f>
        <v>#REF!</v>
      </c>
      <c r="W24" s="18" t="e">
        <f>#REF!-I24-M24-Q24-U24</f>
        <v>#REF!</v>
      </c>
    </row>
    <row r="25" spans="1:23" ht="31.5" x14ac:dyDescent="0.25">
      <c r="A25" s="30">
        <f t="shared" si="1"/>
        <v>15</v>
      </c>
      <c r="B25" s="6">
        <v>1343005</v>
      </c>
      <c r="C25" s="10" t="s">
        <v>21</v>
      </c>
      <c r="D25" s="8">
        <v>1444.6360164096759</v>
      </c>
      <c r="E25" s="8">
        <v>554.51407554109494</v>
      </c>
      <c r="F25" s="9">
        <v>2772</v>
      </c>
      <c r="G25" s="8">
        <v>1124</v>
      </c>
      <c r="H25" s="26">
        <v>1004.6490309803365</v>
      </c>
      <c r="I25" s="26">
        <v>407.36851039751031</v>
      </c>
      <c r="J25" s="9">
        <v>193</v>
      </c>
      <c r="K25" s="8">
        <v>136</v>
      </c>
      <c r="L25" s="26">
        <v>69.948507568255749</v>
      </c>
      <c r="M25" s="26">
        <v>49.290140048097328</v>
      </c>
      <c r="N25" s="9">
        <v>701</v>
      </c>
      <c r="O25" s="8">
        <v>188</v>
      </c>
      <c r="P25" s="26">
        <v>254.06167774791345</v>
      </c>
      <c r="Q25" s="26">
        <v>68.136370066487473</v>
      </c>
      <c r="R25" s="25">
        <v>320</v>
      </c>
      <c r="S25" s="26">
        <v>82</v>
      </c>
      <c r="T25" s="29">
        <v>115.97680011317016</v>
      </c>
      <c r="U25" s="29">
        <v>29.719055028999854</v>
      </c>
      <c r="V25" s="18" t="e">
        <f>#REF!-H25-L25-P25-T25</f>
        <v>#REF!</v>
      </c>
      <c r="W25" s="18" t="e">
        <f>#REF!-I25-M25-Q25-U25</f>
        <v>#REF!</v>
      </c>
    </row>
    <row r="26" spans="1:23" ht="31.5" x14ac:dyDescent="0.25">
      <c r="A26" s="30">
        <f t="shared" si="1"/>
        <v>16</v>
      </c>
      <c r="B26" s="6">
        <v>1340004</v>
      </c>
      <c r="C26" s="10" t="s">
        <v>22</v>
      </c>
      <c r="D26" s="8">
        <v>6391.9165718503027</v>
      </c>
      <c r="E26" s="8">
        <v>2703.4618223192597</v>
      </c>
      <c r="F26" s="9">
        <v>10675</v>
      </c>
      <c r="G26" s="8">
        <v>4815</v>
      </c>
      <c r="H26" s="26">
        <v>3688.1092592023128</v>
      </c>
      <c r="I26" s="26">
        <v>1663.5359328392633</v>
      </c>
      <c r="J26" s="9">
        <v>1307</v>
      </c>
      <c r="K26" s="8">
        <v>677</v>
      </c>
      <c r="L26" s="26">
        <v>451.5558596512808</v>
      </c>
      <c r="M26" s="26">
        <v>233.89695255081645</v>
      </c>
      <c r="N26" s="9">
        <v>3327</v>
      </c>
      <c r="O26" s="8">
        <v>1103</v>
      </c>
      <c r="P26" s="26">
        <v>1149.4463236876902</v>
      </c>
      <c r="Q26" s="26">
        <v>381.07583259017809</v>
      </c>
      <c r="R26" s="25">
        <v>3192</v>
      </c>
      <c r="S26" s="26">
        <v>1230</v>
      </c>
      <c r="T26" s="29">
        <v>1102.8051293090193</v>
      </c>
      <c r="U26" s="29">
        <v>424.95310433900187</v>
      </c>
      <c r="V26" s="18" t="e">
        <f>#REF!-H26-L26-P26-T26</f>
        <v>#REF!</v>
      </c>
      <c r="W26" s="18" t="e">
        <f>#REF!-I26-M26-Q26-U26</f>
        <v>#REF!</v>
      </c>
    </row>
    <row r="27" spans="1:23" x14ac:dyDescent="0.25">
      <c r="A27" s="30">
        <f t="shared" si="1"/>
        <v>17</v>
      </c>
      <c r="B27" s="6">
        <v>1343001</v>
      </c>
      <c r="C27" s="10" t="s">
        <v>23</v>
      </c>
      <c r="D27" s="8">
        <v>1707.6114989334885</v>
      </c>
      <c r="E27" s="8">
        <v>737.99350397517935</v>
      </c>
      <c r="F27" s="9">
        <v>3220</v>
      </c>
      <c r="G27" s="8">
        <v>1534</v>
      </c>
      <c r="H27" s="26">
        <v>938.15202637192169</v>
      </c>
      <c r="I27" s="26">
        <v>446.93329455109563</v>
      </c>
      <c r="J27" s="9">
        <v>4</v>
      </c>
      <c r="K27" s="8"/>
      <c r="L27" s="26">
        <v>1.1654062439402757</v>
      </c>
      <c r="M27" s="26">
        <v>0</v>
      </c>
      <c r="N27" s="9">
        <v>2269</v>
      </c>
      <c r="O27" s="8">
        <v>853</v>
      </c>
      <c r="P27" s="26">
        <v>661.07669187512113</v>
      </c>
      <c r="Q27" s="26">
        <v>248.52288152026375</v>
      </c>
      <c r="R27" s="25">
        <v>368</v>
      </c>
      <c r="S27" s="26">
        <v>146</v>
      </c>
      <c r="T27" s="29">
        <v>107.21737444250535</v>
      </c>
      <c r="U27" s="29">
        <v>42.537327903820049</v>
      </c>
      <c r="V27" s="18" t="e">
        <f>#REF!-H27-L27-P27-T27</f>
        <v>#REF!</v>
      </c>
      <c r="W27" s="18" t="e">
        <f>#REF!-I27-M27-Q27-U27</f>
        <v>#REF!</v>
      </c>
    </row>
    <row r="28" spans="1:23" x14ac:dyDescent="0.25">
      <c r="A28" s="30">
        <f t="shared" si="1"/>
        <v>18</v>
      </c>
      <c r="B28" s="6">
        <v>1343002</v>
      </c>
      <c r="C28" s="10" t="s">
        <v>24</v>
      </c>
      <c r="D28" s="8">
        <v>2370.5864077669903</v>
      </c>
      <c r="E28" s="8">
        <v>967.02912621359201</v>
      </c>
      <c r="F28" s="9">
        <v>6889</v>
      </c>
      <c r="G28" s="8">
        <v>3286</v>
      </c>
      <c r="H28" s="26">
        <v>1979.7514563106797</v>
      </c>
      <c r="I28" s="26">
        <v>944.32621359223276</v>
      </c>
      <c r="J28" s="9">
        <v>12</v>
      </c>
      <c r="K28" s="8">
        <v>1</v>
      </c>
      <c r="L28" s="26">
        <v>3.4485436893203887</v>
      </c>
      <c r="M28" s="26">
        <v>0.28737864077669895</v>
      </c>
      <c r="N28" s="9">
        <v>1269</v>
      </c>
      <c r="O28" s="8">
        <v>71</v>
      </c>
      <c r="P28" s="26">
        <v>364.68349514563107</v>
      </c>
      <c r="Q28" s="26">
        <v>20.403883495145628</v>
      </c>
      <c r="R28" s="25">
        <v>79</v>
      </c>
      <c r="S28" s="26">
        <v>7</v>
      </c>
      <c r="T28" s="29">
        <v>22.702912621359225</v>
      </c>
      <c r="U28" s="29">
        <v>2.0116504854368928</v>
      </c>
      <c r="V28" s="18" t="e">
        <f>#REF!-H28-L28-P28-T28</f>
        <v>#REF!</v>
      </c>
      <c r="W28" s="18" t="e">
        <f>#REF!-I28-M28-Q28-U28</f>
        <v>#REF!</v>
      </c>
    </row>
    <row r="29" spans="1:23" ht="47.25" x14ac:dyDescent="0.25">
      <c r="A29" s="30">
        <f t="shared" si="1"/>
        <v>19</v>
      </c>
      <c r="B29" s="6">
        <v>1343303</v>
      </c>
      <c r="C29" s="10" t="s">
        <v>25</v>
      </c>
      <c r="D29" s="8">
        <v>5727.0285223957435</v>
      </c>
      <c r="E29" s="8">
        <v>2414.5919340998798</v>
      </c>
      <c r="F29" s="9">
        <v>13292</v>
      </c>
      <c r="G29" s="8">
        <v>5842</v>
      </c>
      <c r="H29" s="26">
        <v>4456.367118585893</v>
      </c>
      <c r="I29" s="26">
        <v>1958.6290029174531</v>
      </c>
      <c r="J29" s="9">
        <v>30</v>
      </c>
      <c r="K29" s="8">
        <v>5</v>
      </c>
      <c r="L29" s="26">
        <v>10.058005834906471</v>
      </c>
      <c r="M29" s="26">
        <v>1.6763343058177449</v>
      </c>
      <c r="N29" s="9">
        <v>1328</v>
      </c>
      <c r="O29" s="8">
        <v>136</v>
      </c>
      <c r="P29" s="26">
        <v>445.2343916251931</v>
      </c>
      <c r="Q29" s="26">
        <v>45.596293118242663</v>
      </c>
      <c r="R29" s="25">
        <v>2432</v>
      </c>
      <c r="S29" s="26">
        <v>1219</v>
      </c>
      <c r="T29" s="29">
        <v>815.36900634975109</v>
      </c>
      <c r="U29" s="29">
        <v>408.69030375836621</v>
      </c>
      <c r="V29" s="18" t="e">
        <f>#REF!-H29-L29-P29-T29</f>
        <v>#REF!</v>
      </c>
      <c r="W29" s="18" t="e">
        <f>#REF!-I29-M29-Q29-U29</f>
        <v>#REF!</v>
      </c>
    </row>
    <row r="30" spans="1:23" x14ac:dyDescent="0.25">
      <c r="A30" s="30">
        <f t="shared" si="1"/>
        <v>20</v>
      </c>
      <c r="B30" s="6">
        <v>1340011</v>
      </c>
      <c r="C30" s="10" t="s">
        <v>26</v>
      </c>
      <c r="D30" s="8">
        <v>1612.1406199373582</v>
      </c>
      <c r="E30" s="8">
        <v>620.27756777189779</v>
      </c>
      <c r="F30" s="9">
        <v>5124</v>
      </c>
      <c r="G30" s="8">
        <v>2067</v>
      </c>
      <c r="H30" s="26">
        <v>1488.6661626525542</v>
      </c>
      <c r="I30" s="26">
        <v>600.52165460632909</v>
      </c>
      <c r="J30" s="9">
        <v>6</v>
      </c>
      <c r="K30" s="8">
        <v>3</v>
      </c>
      <c r="L30" s="26">
        <v>1.7431688087266446</v>
      </c>
      <c r="M30" s="26">
        <v>0.87158440436332218</v>
      </c>
      <c r="N30" s="9">
        <v>348</v>
      </c>
      <c r="O30" s="8">
        <v>60</v>
      </c>
      <c r="P30" s="26">
        <v>101.10379090614539</v>
      </c>
      <c r="Q30" s="26">
        <v>17.431688087266444</v>
      </c>
      <c r="R30" s="25">
        <v>71</v>
      </c>
      <c r="S30" s="26">
        <v>5</v>
      </c>
      <c r="T30" s="29">
        <v>20.627497569931961</v>
      </c>
      <c r="U30" s="29">
        <v>1.4526406739388704</v>
      </c>
      <c r="V30" s="18" t="e">
        <f>#REF!-H30-L30-P30-T30</f>
        <v>#REF!</v>
      </c>
      <c r="W30" s="18" t="e">
        <f>#REF!-I30-M30-Q30-U30</f>
        <v>#REF!</v>
      </c>
    </row>
    <row r="31" spans="1:23" ht="31.5" x14ac:dyDescent="0.25">
      <c r="A31" s="30">
        <f t="shared" si="1"/>
        <v>21</v>
      </c>
      <c r="B31" s="6">
        <v>3141002</v>
      </c>
      <c r="C31" s="10" t="s">
        <v>27</v>
      </c>
      <c r="D31" s="8">
        <v>5528.594815825375</v>
      </c>
      <c r="E31" s="8">
        <v>2922.0170532060033</v>
      </c>
      <c r="F31" s="9">
        <v>9630</v>
      </c>
      <c r="G31" s="8">
        <v>6278</v>
      </c>
      <c r="H31" s="26">
        <v>3238.4652114597543</v>
      </c>
      <c r="I31" s="26">
        <v>2111.2237380627562</v>
      </c>
      <c r="J31" s="9">
        <v>2</v>
      </c>
      <c r="K31" s="8">
        <v>0</v>
      </c>
      <c r="L31" s="26">
        <v>0.67257844474761252</v>
      </c>
      <c r="M31" s="26">
        <v>0</v>
      </c>
      <c r="N31" s="9">
        <v>6771</v>
      </c>
      <c r="O31" s="8">
        <v>2407</v>
      </c>
      <c r="P31" s="26">
        <v>2277.014324693042</v>
      </c>
      <c r="Q31" s="26">
        <v>809.44815825375179</v>
      </c>
      <c r="R31" s="25">
        <v>37</v>
      </c>
      <c r="S31" s="26">
        <v>4</v>
      </c>
      <c r="T31" s="29">
        <v>12.442701227830833</v>
      </c>
      <c r="U31" s="29">
        <v>1.345156889495225</v>
      </c>
      <c r="V31" s="18" t="e">
        <f>#REF!-H31-L31-P31-T31</f>
        <v>#REF!</v>
      </c>
      <c r="W31" s="18" t="e">
        <f>#REF!-I31-M31-Q31-U31</f>
        <v>#REF!</v>
      </c>
    </row>
    <row r="32" spans="1:23" ht="31.5" x14ac:dyDescent="0.25">
      <c r="A32" s="30">
        <f t="shared" si="1"/>
        <v>22</v>
      </c>
      <c r="B32" s="6">
        <v>3141003</v>
      </c>
      <c r="C32" s="10" t="s">
        <v>28</v>
      </c>
      <c r="D32" s="8">
        <v>3776.4285875961973</v>
      </c>
      <c r="E32" s="8">
        <v>1179.8352195563602</v>
      </c>
      <c r="F32" s="9">
        <v>5332</v>
      </c>
      <c r="G32" s="8">
        <v>2148</v>
      </c>
      <c r="H32" s="26">
        <v>1820.2781801720237</v>
      </c>
      <c r="I32" s="26">
        <v>733.30036215482119</v>
      </c>
      <c r="J32" s="9">
        <v>6</v>
      </c>
      <c r="K32" s="8">
        <v>1</v>
      </c>
      <c r="L32" s="26">
        <v>2.0483250339520147</v>
      </c>
      <c r="M32" s="26">
        <v>0.34138750565866899</v>
      </c>
      <c r="N32" s="9">
        <v>5693</v>
      </c>
      <c r="O32" s="8">
        <v>1303</v>
      </c>
      <c r="P32" s="26">
        <v>1943.5190697148032</v>
      </c>
      <c r="Q32" s="26">
        <v>444.82791987324578</v>
      </c>
      <c r="R32" s="25">
        <v>31</v>
      </c>
      <c r="S32" s="26">
        <v>4</v>
      </c>
      <c r="T32" s="29">
        <v>10.583012675418743</v>
      </c>
      <c r="U32" s="29">
        <v>1.365550022634676</v>
      </c>
      <c r="V32" s="18" t="e">
        <f>#REF!-H32-L32-P32-T32</f>
        <v>#REF!</v>
      </c>
      <c r="W32" s="18" t="e">
        <f>#REF!-I32-M32-Q32-U32</f>
        <v>#REF!</v>
      </c>
    </row>
    <row r="33" spans="1:23" ht="31.5" x14ac:dyDescent="0.25">
      <c r="A33" s="30">
        <f t="shared" si="1"/>
        <v>23</v>
      </c>
      <c r="B33" s="6">
        <v>3141004</v>
      </c>
      <c r="C33" s="10" t="s">
        <v>29</v>
      </c>
      <c r="D33" s="8">
        <v>4349.4412678421495</v>
      </c>
      <c r="E33" s="8">
        <v>2435.3909319899244</v>
      </c>
      <c r="F33" s="9">
        <v>6689</v>
      </c>
      <c r="G33" s="8">
        <v>4836</v>
      </c>
      <c r="H33" s="26">
        <v>2251.2893786733839</v>
      </c>
      <c r="I33" s="26">
        <v>1627.6327455919395</v>
      </c>
      <c r="J33" s="9">
        <v>2</v>
      </c>
      <c r="K33" s="8">
        <v>0</v>
      </c>
      <c r="L33" s="26">
        <v>0.67313182199832089</v>
      </c>
      <c r="M33" s="26">
        <v>0</v>
      </c>
      <c r="N33" s="9">
        <v>6202</v>
      </c>
      <c r="O33" s="8">
        <v>2394</v>
      </c>
      <c r="P33" s="26">
        <v>2087.3817800167926</v>
      </c>
      <c r="Q33" s="26">
        <v>805.73879093198991</v>
      </c>
      <c r="R33" s="25">
        <v>30</v>
      </c>
      <c r="S33" s="26">
        <v>6</v>
      </c>
      <c r="T33" s="29">
        <v>10.096977329974811</v>
      </c>
      <c r="U33" s="29">
        <v>2.0193954659949624</v>
      </c>
      <c r="V33" s="18" t="e">
        <f>#REF!-H33-L33-P33-T33</f>
        <v>#REF!</v>
      </c>
      <c r="W33" s="18" t="e">
        <f>#REF!-I33-M33-Q33-U33</f>
        <v>#REF!</v>
      </c>
    </row>
    <row r="34" spans="1:23" ht="31.5" x14ac:dyDescent="0.25">
      <c r="A34" s="30">
        <f t="shared" si="1"/>
        <v>24</v>
      </c>
      <c r="B34" s="6">
        <v>3141007</v>
      </c>
      <c r="C34" s="10" t="s">
        <v>30</v>
      </c>
      <c r="D34" s="8">
        <v>10549.572757024269</v>
      </c>
      <c r="E34" s="8">
        <v>5469.3528895274585</v>
      </c>
      <c r="F34" s="9">
        <v>11518</v>
      </c>
      <c r="G34" s="8">
        <v>7383</v>
      </c>
      <c r="H34" s="26">
        <v>4420.1520194763743</v>
      </c>
      <c r="I34" s="26">
        <v>2833.302861590038</v>
      </c>
      <c r="J34" s="9">
        <v>12</v>
      </c>
      <c r="K34" s="8">
        <v>1</v>
      </c>
      <c r="L34" s="26">
        <v>4.6051245210727974</v>
      </c>
      <c r="M34" s="26">
        <v>0.38376037675606645</v>
      </c>
      <c r="N34" s="9">
        <v>15829</v>
      </c>
      <c r="O34" s="8">
        <v>6844</v>
      </c>
      <c r="P34" s="26">
        <v>6074.5430036717771</v>
      </c>
      <c r="Q34" s="26">
        <v>2626.4560185185187</v>
      </c>
      <c r="R34" s="25">
        <v>131</v>
      </c>
      <c r="S34" s="26">
        <v>24</v>
      </c>
      <c r="T34" s="29">
        <v>50.272609355044708</v>
      </c>
      <c r="U34" s="29">
        <v>9.2102490421455929</v>
      </c>
      <c r="V34" s="18" t="e">
        <f>#REF!-H34-L34-P34-T34</f>
        <v>#REF!</v>
      </c>
      <c r="W34" s="18" t="e">
        <f>#REF!-I34-M34-Q34-U34</f>
        <v>#REF!</v>
      </c>
    </row>
    <row r="35" spans="1:23" ht="31.5" x14ac:dyDescent="0.25">
      <c r="A35" s="30">
        <f t="shared" si="1"/>
        <v>25</v>
      </c>
      <c r="B35" s="6">
        <v>3101009</v>
      </c>
      <c r="C35" s="10" t="s">
        <v>31</v>
      </c>
      <c r="D35" s="8">
        <v>2988.7476016754485</v>
      </c>
      <c r="E35" s="8">
        <v>1271.536143764356</v>
      </c>
      <c r="F35" s="9">
        <v>3078</v>
      </c>
      <c r="G35" s="8">
        <v>2093</v>
      </c>
      <c r="H35" s="26">
        <v>1060.9347385488447</v>
      </c>
      <c r="I35" s="26">
        <v>721.42183488717728</v>
      </c>
      <c r="J35" s="9">
        <v>1</v>
      </c>
      <c r="K35" s="8">
        <v>0</v>
      </c>
      <c r="L35" s="26">
        <v>0.34468315092555057</v>
      </c>
      <c r="M35" s="26">
        <v>0</v>
      </c>
      <c r="N35" s="9">
        <v>5586</v>
      </c>
      <c r="O35" s="8">
        <v>1596</v>
      </c>
      <c r="P35" s="26">
        <v>1925.4000810701255</v>
      </c>
      <c r="Q35" s="26">
        <v>550.1143088771787</v>
      </c>
      <c r="R35" s="25">
        <v>6</v>
      </c>
      <c r="S35" s="26">
        <v>0</v>
      </c>
      <c r="T35" s="29">
        <v>2.0680989055533039</v>
      </c>
      <c r="U35" s="29">
        <v>0</v>
      </c>
      <c r="V35" s="18" t="e">
        <f>#REF!-H35-L35-P35-T35</f>
        <v>#REF!</v>
      </c>
      <c r="W35" s="18" t="e">
        <f>#REF!-I35-M35-Q35-U35</f>
        <v>#REF!</v>
      </c>
    </row>
    <row r="36" spans="1:23" ht="47.25" x14ac:dyDescent="0.25">
      <c r="A36" s="30">
        <f t="shared" si="1"/>
        <v>26</v>
      </c>
      <c r="B36" s="6">
        <v>4346004</v>
      </c>
      <c r="C36" s="10" t="s">
        <v>32</v>
      </c>
      <c r="D36" s="8">
        <v>3263.1148845847706</v>
      </c>
      <c r="E36" s="8">
        <v>931.69275669938975</v>
      </c>
      <c r="F36" s="9">
        <v>4836</v>
      </c>
      <c r="G36" s="8">
        <v>1887</v>
      </c>
      <c r="H36" s="26">
        <v>1629.5356858583179</v>
      </c>
      <c r="I36" s="26">
        <v>635.84239851419477</v>
      </c>
      <c r="J36" s="9">
        <v>1</v>
      </c>
      <c r="K36" s="8"/>
      <c r="L36" s="26">
        <v>0.33695940567789867</v>
      </c>
      <c r="M36" s="26">
        <v>0</v>
      </c>
      <c r="N36" s="9">
        <v>4822</v>
      </c>
      <c r="O36" s="8">
        <v>874</v>
      </c>
      <c r="P36" s="26">
        <v>1624.8182541788274</v>
      </c>
      <c r="Q36" s="26">
        <v>294.50252056248337</v>
      </c>
      <c r="R36" s="25">
        <v>25</v>
      </c>
      <c r="S36" s="26">
        <v>4</v>
      </c>
      <c r="T36" s="29">
        <v>8.4239851419474654</v>
      </c>
      <c r="U36" s="29">
        <v>1.3478376227115947</v>
      </c>
      <c r="V36" s="18" t="e">
        <f>#REF!-H36-L36-P36-T36</f>
        <v>#REF!</v>
      </c>
      <c r="W36" s="18" t="e">
        <f>#REF!-I36-M36-Q36-U36</f>
        <v>#REF!</v>
      </c>
    </row>
    <row r="37" spans="1:23" ht="31.5" x14ac:dyDescent="0.25">
      <c r="A37" s="30">
        <f t="shared" si="1"/>
        <v>27</v>
      </c>
      <c r="B37" s="11">
        <v>3131001</v>
      </c>
      <c r="C37" s="10" t="s">
        <v>33</v>
      </c>
      <c r="D37" s="8">
        <v>1115.2930304197148</v>
      </c>
      <c r="E37" s="8">
        <v>624.21948402002317</v>
      </c>
      <c r="F37" s="9">
        <v>622</v>
      </c>
      <c r="G37" s="8">
        <v>559</v>
      </c>
      <c r="H37" s="26">
        <v>243.5787447054293</v>
      </c>
      <c r="I37" s="26">
        <v>218.90758567577979</v>
      </c>
      <c r="J37" s="9">
        <v>1</v>
      </c>
      <c r="K37" s="8"/>
      <c r="L37" s="26">
        <v>0.39160569888332697</v>
      </c>
      <c r="M37" s="26">
        <v>0</v>
      </c>
      <c r="N37" s="9">
        <v>2217</v>
      </c>
      <c r="O37" s="8">
        <v>1028</v>
      </c>
      <c r="P37" s="26">
        <v>868.18983442433569</v>
      </c>
      <c r="Q37" s="26">
        <v>402.57065845206012</v>
      </c>
      <c r="R37" s="25">
        <v>8</v>
      </c>
      <c r="S37" s="26">
        <v>7</v>
      </c>
      <c r="T37" s="29">
        <v>3.1328455910666158</v>
      </c>
      <c r="U37" s="29">
        <v>2.7412398921832888</v>
      </c>
      <c r="V37" s="18" t="e">
        <f>#REF!-H37-L37-P37-T37</f>
        <v>#REF!</v>
      </c>
      <c r="W37" s="18" t="e">
        <f>#REF!-I37-M37-Q37-U37</f>
        <v>#REF!</v>
      </c>
    </row>
    <row r="38" spans="1:23" ht="31.5" x14ac:dyDescent="0.25">
      <c r="A38" s="30">
        <f t="shared" si="1"/>
        <v>28</v>
      </c>
      <c r="B38" s="6">
        <v>1340013</v>
      </c>
      <c r="C38" s="10" t="s">
        <v>34</v>
      </c>
      <c r="D38" s="8">
        <v>3400.2539477924588</v>
      </c>
      <c r="E38" s="8">
        <v>1208.7618433773769</v>
      </c>
      <c r="F38" s="9">
        <v>6105</v>
      </c>
      <c r="G38" s="8">
        <v>2422</v>
      </c>
      <c r="H38" s="26">
        <v>2211.4147599097651</v>
      </c>
      <c r="I38" s="26">
        <v>877.32130196583955</v>
      </c>
      <c r="J38" s="9">
        <v>3</v>
      </c>
      <c r="K38" s="8"/>
      <c r="L38" s="26">
        <v>1.0866902997099579</v>
      </c>
      <c r="M38" s="26">
        <v>0</v>
      </c>
      <c r="N38" s="9">
        <v>3220</v>
      </c>
      <c r="O38" s="8">
        <v>907</v>
      </c>
      <c r="P38" s="26">
        <v>1166.3809216886882</v>
      </c>
      <c r="Q38" s="26">
        <v>328.54270061231074</v>
      </c>
      <c r="R38" s="25">
        <v>59</v>
      </c>
      <c r="S38" s="26">
        <v>8</v>
      </c>
      <c r="T38" s="29">
        <v>21.371575894295844</v>
      </c>
      <c r="U38" s="29">
        <v>2.8978407992265556</v>
      </c>
      <c r="V38" s="18" t="e">
        <f>#REF!-H38-L38-P38-T38</f>
        <v>#REF!</v>
      </c>
      <c r="W38" s="18" t="e">
        <f>#REF!-I38-M38-Q38-U38</f>
        <v>#REF!</v>
      </c>
    </row>
    <row r="39" spans="1:23" x14ac:dyDescent="0.25">
      <c r="A39" s="30">
        <f t="shared" si="1"/>
        <v>29</v>
      </c>
      <c r="B39" s="6">
        <v>1340014</v>
      </c>
      <c r="C39" s="10" t="s">
        <v>35</v>
      </c>
      <c r="D39" s="8">
        <v>6587.6855718899642</v>
      </c>
      <c r="E39" s="8">
        <v>3291.0769016594272</v>
      </c>
      <c r="F39" s="9">
        <v>14648</v>
      </c>
      <c r="G39" s="8">
        <v>8200</v>
      </c>
      <c r="H39" s="26">
        <v>4766.4321193896858</v>
      </c>
      <c r="I39" s="26">
        <v>2668.2648401826482</v>
      </c>
      <c r="J39" s="9">
        <v>14</v>
      </c>
      <c r="K39" s="8"/>
      <c r="L39" s="26">
        <v>4.5555741173850084</v>
      </c>
      <c r="M39" s="26">
        <v>0</v>
      </c>
      <c r="N39" s="9">
        <v>5455</v>
      </c>
      <c r="O39" s="8">
        <v>1884</v>
      </c>
      <c r="P39" s="26">
        <v>1775.0469150239448</v>
      </c>
      <c r="Q39" s="26">
        <v>613.05011693952554</v>
      </c>
      <c r="R39" s="25">
        <v>128</v>
      </c>
      <c r="S39" s="26">
        <v>30</v>
      </c>
      <c r="T39" s="29">
        <v>41.650963358948658</v>
      </c>
      <c r="U39" s="29">
        <v>9.7619445372535907</v>
      </c>
      <c r="V39" s="18" t="e">
        <f>#REF!-H39-L39-P39-T39</f>
        <v>#REF!</v>
      </c>
      <c r="W39" s="18" t="e">
        <f>#REF!-I39-M39-Q39-U39</f>
        <v>#REF!</v>
      </c>
    </row>
    <row r="40" spans="1:23" x14ac:dyDescent="0.25">
      <c r="A40" s="30">
        <f t="shared" si="1"/>
        <v>30</v>
      </c>
      <c r="B40" s="11">
        <v>1340006</v>
      </c>
      <c r="C40" s="10" t="s">
        <v>36</v>
      </c>
      <c r="D40" s="8">
        <v>2281.8587232770224</v>
      </c>
      <c r="E40" s="8">
        <v>886.87509343698616</v>
      </c>
      <c r="F40" s="9">
        <v>5553</v>
      </c>
      <c r="G40" s="8">
        <v>2283</v>
      </c>
      <c r="H40" s="26">
        <v>1606.7919718941546</v>
      </c>
      <c r="I40" s="26">
        <v>660.59896845567357</v>
      </c>
      <c r="J40" s="9">
        <v>4</v>
      </c>
      <c r="K40" s="8"/>
      <c r="L40" s="26">
        <v>1.1574226341755118</v>
      </c>
      <c r="M40" s="26">
        <v>0</v>
      </c>
      <c r="N40" s="9">
        <v>2270</v>
      </c>
      <c r="O40" s="8">
        <v>776</v>
      </c>
      <c r="P40" s="26">
        <v>656.83734489460312</v>
      </c>
      <c r="Q40" s="26">
        <v>224.53999103004932</v>
      </c>
      <c r="R40" s="25">
        <v>59</v>
      </c>
      <c r="S40" s="26">
        <v>6</v>
      </c>
      <c r="T40" s="29">
        <v>17.071983854088803</v>
      </c>
      <c r="U40" s="29">
        <v>1.7361339512632679</v>
      </c>
      <c r="V40" s="18" t="e">
        <f>#REF!-H40-L40-P40-T40</f>
        <v>#REF!</v>
      </c>
      <c r="W40" s="18" t="e">
        <f>#REF!-I40-M40-Q40-U40</f>
        <v>#REF!</v>
      </c>
    </row>
    <row r="41" spans="1:23" ht="31.5" x14ac:dyDescent="0.25">
      <c r="A41" s="30">
        <f t="shared" si="1"/>
        <v>31</v>
      </c>
      <c r="B41" s="6">
        <v>6349008</v>
      </c>
      <c r="C41" s="10" t="s">
        <v>37</v>
      </c>
      <c r="D41" s="8">
        <v>825.65112540192933</v>
      </c>
      <c r="E41" s="8">
        <v>327.99839228295821</v>
      </c>
      <c r="F41" s="9">
        <v>2147</v>
      </c>
      <c r="G41" s="8">
        <v>897</v>
      </c>
      <c r="H41" s="26">
        <v>578.17122186495192</v>
      </c>
      <c r="I41" s="26">
        <v>241.55546623794217</v>
      </c>
      <c r="J41" s="9"/>
      <c r="K41" s="8"/>
      <c r="L41" s="26">
        <v>0</v>
      </c>
      <c r="M41" s="26">
        <v>0</v>
      </c>
      <c r="N41" s="9">
        <v>895</v>
      </c>
      <c r="O41" s="8">
        <v>317</v>
      </c>
      <c r="P41" s="26">
        <v>241.01688102893891</v>
      </c>
      <c r="Q41" s="26">
        <v>85.365755627009662</v>
      </c>
      <c r="R41" s="25">
        <v>24</v>
      </c>
      <c r="S41" s="26">
        <v>4</v>
      </c>
      <c r="T41" s="29">
        <v>6.4630225080385859</v>
      </c>
      <c r="U41" s="29">
        <v>1.077170418006431</v>
      </c>
      <c r="V41" s="18" t="e">
        <f>#REF!-H41-L41-P41-T41</f>
        <v>#REF!</v>
      </c>
      <c r="W41" s="18" t="e">
        <f>#REF!-I41-M41-Q41-U41</f>
        <v>#REF!</v>
      </c>
    </row>
    <row r="42" spans="1:23" ht="31.5" x14ac:dyDescent="0.25">
      <c r="A42" s="30">
        <f t="shared" si="1"/>
        <v>32</v>
      </c>
      <c r="B42" s="11">
        <v>1340007</v>
      </c>
      <c r="C42" s="10" t="s">
        <v>38</v>
      </c>
      <c r="D42" s="8">
        <v>4259.3743514045445</v>
      </c>
      <c r="E42" s="8">
        <v>1937.506664877438</v>
      </c>
      <c r="F42" s="28">
        <v>5608</v>
      </c>
      <c r="G42" s="28">
        <v>2764</v>
      </c>
      <c r="H42" s="26">
        <v>1834.4651994990159</v>
      </c>
      <c r="I42" s="26">
        <v>904.14796922526398</v>
      </c>
      <c r="J42" s="9">
        <v>5</v>
      </c>
      <c r="K42" s="8">
        <v>1</v>
      </c>
      <c r="L42" s="26">
        <v>1.6355788155305064</v>
      </c>
      <c r="M42" s="26">
        <v>0.32711576310610124</v>
      </c>
      <c r="N42" s="9">
        <v>7361</v>
      </c>
      <c r="O42" s="8">
        <v>3154</v>
      </c>
      <c r="P42" s="26">
        <v>2407.8991322240113</v>
      </c>
      <c r="Q42" s="26">
        <v>1031.7231168366434</v>
      </c>
      <c r="R42" s="25">
        <v>47</v>
      </c>
      <c r="S42" s="26">
        <v>4</v>
      </c>
      <c r="T42" s="29">
        <v>15.37444086598676</v>
      </c>
      <c r="U42" s="29">
        <v>1.308463052424405</v>
      </c>
      <c r="V42" s="18" t="e">
        <f>#REF!-H42-L42-P42-T42</f>
        <v>#REF!</v>
      </c>
      <c r="W42" s="18" t="e">
        <f>#REF!-I42-M42-Q42-U42</f>
        <v>#REF!</v>
      </c>
    </row>
    <row r="43" spans="1:23" ht="47.25" x14ac:dyDescent="0.25">
      <c r="A43" s="30">
        <f t="shared" si="1"/>
        <v>33</v>
      </c>
      <c r="B43" s="6">
        <v>1343008</v>
      </c>
      <c r="C43" s="10" t="s">
        <v>39</v>
      </c>
      <c r="D43" s="8">
        <v>2030.3539588666254</v>
      </c>
      <c r="E43" s="8">
        <v>735.61832465354394</v>
      </c>
      <c r="F43" s="9">
        <v>3470</v>
      </c>
      <c r="G43" s="8">
        <v>1513</v>
      </c>
      <c r="H43" s="26">
        <v>1027.6149704298703</v>
      </c>
      <c r="I43" s="26">
        <v>448.06381851884544</v>
      </c>
      <c r="J43" s="9">
        <v>1</v>
      </c>
      <c r="K43" s="8"/>
      <c r="L43" s="26">
        <v>0.29614264277517871</v>
      </c>
      <c r="M43" s="26">
        <v>0</v>
      </c>
      <c r="N43" s="9">
        <v>3361</v>
      </c>
      <c r="O43" s="8">
        <v>970</v>
      </c>
      <c r="P43" s="26">
        <v>995.33542236737571</v>
      </c>
      <c r="Q43" s="26">
        <v>287.25836349192338</v>
      </c>
      <c r="R43" s="25">
        <v>24</v>
      </c>
      <c r="S43" s="26">
        <v>1</v>
      </c>
      <c r="T43" s="29">
        <v>7.1074234266042904</v>
      </c>
      <c r="U43" s="29">
        <v>0.29614264277517871</v>
      </c>
      <c r="V43" s="18" t="e">
        <f>#REF!-H43-L43-P43-T43</f>
        <v>#REF!</v>
      </c>
      <c r="W43" s="18" t="e">
        <f>#REF!-I43-M43-Q43-U43</f>
        <v>#REF!</v>
      </c>
    </row>
    <row r="44" spans="1:23" ht="31.5" x14ac:dyDescent="0.25">
      <c r="A44" s="30">
        <f t="shared" si="1"/>
        <v>34</v>
      </c>
      <c r="B44" s="11">
        <v>1340010</v>
      </c>
      <c r="C44" s="10" t="s">
        <v>40</v>
      </c>
      <c r="D44" s="8">
        <v>3099.3155221784</v>
      </c>
      <c r="E44" s="8">
        <v>1466.8065265546493</v>
      </c>
      <c r="F44" s="9">
        <v>6876</v>
      </c>
      <c r="G44" s="8">
        <v>3720</v>
      </c>
      <c r="H44" s="26">
        <v>2030.962882921822</v>
      </c>
      <c r="I44" s="26">
        <v>1098.7757307255931</v>
      </c>
      <c r="J44" s="9">
        <v>2</v>
      </c>
      <c r="K44" s="8"/>
      <c r="L44" s="26">
        <v>0.59073964017504998</v>
      </c>
      <c r="M44" s="26">
        <v>0</v>
      </c>
      <c r="N44" s="9">
        <v>3576</v>
      </c>
      <c r="O44" s="8">
        <v>1237</v>
      </c>
      <c r="P44" s="26">
        <v>1056.2424766329893</v>
      </c>
      <c r="Q44" s="26">
        <v>365.37246744826848</v>
      </c>
      <c r="R44" s="25">
        <v>39</v>
      </c>
      <c r="S44" s="26">
        <v>9</v>
      </c>
      <c r="T44" s="29">
        <v>11.519422983413474</v>
      </c>
      <c r="U44" s="29">
        <v>2.6583283807877249</v>
      </c>
      <c r="V44" s="18" t="e">
        <f>#REF!-H44-L44-P44-T44</f>
        <v>#REF!</v>
      </c>
      <c r="W44" s="18" t="e">
        <f>#REF!-I44-M44-Q44-U44</f>
        <v>#REF!</v>
      </c>
    </row>
    <row r="45" spans="1:23" ht="31.5" x14ac:dyDescent="0.25">
      <c r="A45" s="30">
        <f t="shared" si="1"/>
        <v>35</v>
      </c>
      <c r="B45" s="6">
        <v>1343004</v>
      </c>
      <c r="C45" s="10" t="s">
        <v>41</v>
      </c>
      <c r="D45" s="8">
        <v>2915.7545798197152</v>
      </c>
      <c r="E45" s="8">
        <v>1183.6231462634489</v>
      </c>
      <c r="F45" s="9">
        <v>5987</v>
      </c>
      <c r="G45" s="8">
        <v>2818</v>
      </c>
      <c r="H45" s="26">
        <v>1728.3784821168945</v>
      </c>
      <c r="I45" s="26">
        <v>813.52439662692643</v>
      </c>
      <c r="J45" s="9">
        <v>5</v>
      </c>
      <c r="K45" s="8">
        <v>1</v>
      </c>
      <c r="L45" s="26">
        <v>1.4434428612968886</v>
      </c>
      <c r="M45" s="26">
        <v>0.28868857225937772</v>
      </c>
      <c r="N45" s="9">
        <v>4071</v>
      </c>
      <c r="O45" s="8">
        <v>1272</v>
      </c>
      <c r="P45" s="26">
        <v>1175.2511776679269</v>
      </c>
      <c r="Q45" s="26">
        <v>367.21186391392848</v>
      </c>
      <c r="R45" s="25">
        <v>37</v>
      </c>
      <c r="S45" s="26">
        <v>9</v>
      </c>
      <c r="T45" s="29">
        <v>10.681477173596978</v>
      </c>
      <c r="U45" s="29">
        <v>2.5981971503343999</v>
      </c>
      <c r="V45" s="18" t="e">
        <f>#REF!-H45-L45-P45-T45</f>
        <v>#REF!</v>
      </c>
      <c r="W45" s="18" t="e">
        <f>#REF!-I45-M45-Q45-U45</f>
        <v>#REF!</v>
      </c>
    </row>
    <row r="46" spans="1:23" ht="47.25" x14ac:dyDescent="0.25">
      <c r="A46" s="30">
        <f t="shared" si="1"/>
        <v>36</v>
      </c>
      <c r="B46" s="6">
        <v>1343171</v>
      </c>
      <c r="C46" s="10" t="s">
        <v>42</v>
      </c>
      <c r="D46" s="8">
        <v>2323.0099064901397</v>
      </c>
      <c r="E46" s="8">
        <v>843.28441810943434</v>
      </c>
      <c r="F46" s="9">
        <v>5976</v>
      </c>
      <c r="G46" s="8">
        <v>2316</v>
      </c>
      <c r="H46" s="26">
        <v>2112.9843533006201</v>
      </c>
      <c r="I46" s="26">
        <v>818.88751041570231</v>
      </c>
      <c r="J46" s="9">
        <v>9</v>
      </c>
      <c r="K46" s="8"/>
      <c r="L46" s="26">
        <v>3.1822053513563553</v>
      </c>
      <c r="M46" s="26">
        <v>0</v>
      </c>
      <c r="N46" s="9">
        <v>360</v>
      </c>
      <c r="O46" s="8">
        <v>40</v>
      </c>
      <c r="P46" s="26">
        <v>127.28821405425423</v>
      </c>
      <c r="Q46" s="26">
        <v>14.143134894917139</v>
      </c>
      <c r="R46" s="25">
        <v>225</v>
      </c>
      <c r="S46" s="26">
        <v>29</v>
      </c>
      <c r="T46" s="29">
        <v>79.555133783908886</v>
      </c>
      <c r="U46" s="29">
        <v>10.253772798814923</v>
      </c>
      <c r="V46" s="18" t="e">
        <f>#REF!-H46-L46-P46-T46</f>
        <v>#REF!</v>
      </c>
      <c r="W46" s="18" t="e">
        <f>#REF!-I46-M46-Q46-U46</f>
        <v>#REF!</v>
      </c>
    </row>
    <row r="47" spans="1:23" ht="29.45" customHeight="1" x14ac:dyDescent="0.25">
      <c r="A47" s="30">
        <f t="shared" si="1"/>
        <v>37</v>
      </c>
      <c r="B47" s="11">
        <v>1340003</v>
      </c>
      <c r="C47" s="10" t="s">
        <v>43</v>
      </c>
      <c r="D47" s="8">
        <v>230.21681415929197</v>
      </c>
      <c r="E47" s="8">
        <v>50.941592920353997</v>
      </c>
      <c r="F47" s="9">
        <v>645</v>
      </c>
      <c r="G47" s="8">
        <v>152</v>
      </c>
      <c r="H47" s="26">
        <v>210.62389380530968</v>
      </c>
      <c r="I47" s="26">
        <v>49.635398230088505</v>
      </c>
      <c r="J47" s="9">
        <v>1</v>
      </c>
      <c r="K47" s="8"/>
      <c r="L47" s="26">
        <v>0.32654867256637166</v>
      </c>
      <c r="M47" s="26">
        <v>0</v>
      </c>
      <c r="N47" s="9">
        <v>52</v>
      </c>
      <c r="O47" s="8">
        <v>3</v>
      </c>
      <c r="P47" s="26">
        <v>16.980530973451327</v>
      </c>
      <c r="Q47" s="26">
        <v>0.9796460176991153</v>
      </c>
      <c r="R47" s="25">
        <v>7</v>
      </c>
      <c r="S47" s="26">
        <v>1</v>
      </c>
      <c r="T47" s="29">
        <v>2.2858407079646015</v>
      </c>
      <c r="U47" s="29">
        <v>0.32654867256637166</v>
      </c>
      <c r="V47" s="18" t="e">
        <f>#REF!-H47-L47-P47-T47</f>
        <v>#REF!</v>
      </c>
      <c r="W47" s="18" t="e">
        <f>#REF!-I47-M47-Q47-U47</f>
        <v>#REF!</v>
      </c>
    </row>
    <row r="48" spans="1:23" ht="19.899999999999999" customHeight="1" x14ac:dyDescent="0.25">
      <c r="A48" s="30">
        <f t="shared" si="1"/>
        <v>38</v>
      </c>
      <c r="B48" s="12">
        <v>1340001</v>
      </c>
      <c r="C48" s="10" t="s">
        <v>44</v>
      </c>
      <c r="D48" s="8">
        <v>277.5079232693912</v>
      </c>
      <c r="E48" s="8">
        <v>76.566305254378648</v>
      </c>
      <c r="F48" s="9">
        <v>738</v>
      </c>
      <c r="G48" s="8">
        <v>208</v>
      </c>
      <c r="H48" s="26">
        <v>265.28607172643871</v>
      </c>
      <c r="I48" s="26">
        <v>74.768974145120936</v>
      </c>
      <c r="J48" s="9">
        <v>1</v>
      </c>
      <c r="K48" s="8"/>
      <c r="L48" s="26">
        <v>0.35946622185154303</v>
      </c>
      <c r="M48" s="26">
        <v>0</v>
      </c>
      <c r="N48" s="9">
        <v>29</v>
      </c>
      <c r="O48" s="8">
        <v>5</v>
      </c>
      <c r="P48" s="26">
        <v>10.424520433694747</v>
      </c>
      <c r="Q48" s="26">
        <v>1.7973311092577147</v>
      </c>
      <c r="R48" s="25">
        <v>4</v>
      </c>
      <c r="S48" s="26">
        <v>0</v>
      </c>
      <c r="T48" s="29">
        <v>1.4378648874061721</v>
      </c>
      <c r="U48" s="29">
        <v>0</v>
      </c>
      <c r="V48" s="18" t="e">
        <f>#REF!-H48-L48-P48-T48</f>
        <v>#REF!</v>
      </c>
      <c r="W48" s="18" t="e">
        <f>#REF!-I48-M48-Q48-U48</f>
        <v>#REF!</v>
      </c>
    </row>
    <row r="49" spans="1:23" ht="18" customHeight="1" x14ac:dyDescent="0.25">
      <c r="A49" s="30">
        <f t="shared" si="1"/>
        <v>39</v>
      </c>
      <c r="B49" s="6">
        <v>1340012</v>
      </c>
      <c r="C49" s="10" t="s">
        <v>45</v>
      </c>
      <c r="D49" s="8">
        <v>928.57363285681879</v>
      </c>
      <c r="E49" s="8">
        <v>307.05014749262534</v>
      </c>
      <c r="F49" s="9">
        <v>2615</v>
      </c>
      <c r="G49" s="8">
        <v>890</v>
      </c>
      <c r="H49" s="26">
        <v>882.3474018606762</v>
      </c>
      <c r="I49" s="26">
        <v>300.30179260267755</v>
      </c>
      <c r="J49" s="9">
        <v>1</v>
      </c>
      <c r="K49" s="8"/>
      <c r="L49" s="26">
        <v>0.33741774449739054</v>
      </c>
      <c r="M49" s="26">
        <v>0</v>
      </c>
      <c r="N49" s="9">
        <v>124</v>
      </c>
      <c r="O49" s="8">
        <v>19</v>
      </c>
      <c r="P49" s="26">
        <v>41.839800317676421</v>
      </c>
      <c r="Q49" s="26">
        <v>6.4109371454504185</v>
      </c>
      <c r="R49" s="25">
        <v>12</v>
      </c>
      <c r="S49" s="26">
        <v>1</v>
      </c>
      <c r="T49" s="29">
        <v>4.0490129339686858</v>
      </c>
      <c r="U49" s="29">
        <v>0.33741774449739048</v>
      </c>
      <c r="V49" s="18" t="e">
        <f>#REF!-H49-L49-P49-T49</f>
        <v>#REF!</v>
      </c>
      <c r="W49" s="18" t="e">
        <f>#REF!-I49-M49-Q49-U49</f>
        <v>#REF!</v>
      </c>
    </row>
    <row r="50" spans="1:23" s="17" customFormat="1" ht="31.5" x14ac:dyDescent="0.25">
      <c r="A50" s="13"/>
      <c r="B50" s="13"/>
      <c r="C50" s="14" t="s">
        <v>46</v>
      </c>
      <c r="D50" s="15">
        <f t="shared" ref="D50:E50" si="2">SUM(D11:D49)</f>
        <v>152075.09392637043</v>
      </c>
      <c r="E50" s="15">
        <f t="shared" si="2"/>
        <v>70016.332919466629</v>
      </c>
      <c r="F50" s="15">
        <f>SUM(F11:F49)</f>
        <v>253704</v>
      </c>
      <c r="G50" s="15">
        <f t="shared" ref="G50:U50" si="3">SUM(G11:G49)</f>
        <v>132851</v>
      </c>
      <c r="H50" s="15">
        <f t="shared" si="3"/>
        <v>87884.239035814884</v>
      </c>
      <c r="I50" s="15">
        <f t="shared" si="3"/>
        <v>46168.685591421767</v>
      </c>
      <c r="J50" s="15">
        <f t="shared" si="3"/>
        <v>6429</v>
      </c>
      <c r="K50" s="15">
        <f t="shared" si="3"/>
        <v>2494</v>
      </c>
      <c r="L50" s="15">
        <f t="shared" si="3"/>
        <v>2322.7316752177608</v>
      </c>
      <c r="M50" s="15">
        <f t="shared" si="3"/>
        <v>892.76120072038464</v>
      </c>
      <c r="N50" s="15">
        <f t="shared" si="3"/>
        <v>138837</v>
      </c>
      <c r="O50" s="15">
        <f t="shared" si="3"/>
        <v>47753</v>
      </c>
      <c r="P50" s="15">
        <f t="shared" si="3"/>
        <v>48512.993447420427</v>
      </c>
      <c r="Q50" s="15">
        <f t="shared" si="3"/>
        <v>16706.309415266282</v>
      </c>
      <c r="R50" s="15">
        <f t="shared" si="3"/>
        <v>37065</v>
      </c>
      <c r="S50" s="15">
        <f t="shared" si="3"/>
        <v>17441</v>
      </c>
      <c r="T50" s="15">
        <f t="shared" si="3"/>
        <v>13355.129767917364</v>
      </c>
      <c r="U50" s="15">
        <f t="shared" si="3"/>
        <v>6247.7452096599027</v>
      </c>
      <c r="V50" s="18" t="e">
        <f>#REF!-H50-L50-P50-T50</f>
        <v>#REF!</v>
      </c>
      <c r="W50" s="18" t="e">
        <f>#REF!-I50-M50-Q50-U50</f>
        <v>#REF!</v>
      </c>
    </row>
  </sheetData>
  <autoFilter ref="A9:W50"/>
  <mergeCells count="20">
    <mergeCell ref="R7:U7"/>
    <mergeCell ref="R8:S8"/>
    <mergeCell ref="T8:U8"/>
    <mergeCell ref="O1:S1"/>
    <mergeCell ref="O2:S2"/>
    <mergeCell ref="O3:S3"/>
    <mergeCell ref="B4:S4"/>
    <mergeCell ref="J8:K8"/>
    <mergeCell ref="L8:M8"/>
    <mergeCell ref="N8:O8"/>
    <mergeCell ref="P8:Q8"/>
    <mergeCell ref="J7:M7"/>
    <mergeCell ref="N7:Q7"/>
    <mergeCell ref="A7:A9"/>
    <mergeCell ref="B7:B9"/>
    <mergeCell ref="C7:C9"/>
    <mergeCell ref="D7:E8"/>
    <mergeCell ref="F7:I7"/>
    <mergeCell ref="F8:G8"/>
    <mergeCell ref="H8:I8"/>
  </mergeCells>
  <pageMargins left="0" right="0" top="0.55118110236220474" bottom="0" header="0" footer="0"/>
  <pageSetup paperSize="9" scale="60" fitToHeight="2" orientation="landscape" horizontalDpi="0" verticalDpi="0" r:id="rId1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проф 2019 по СМО</vt:lpstr>
      <vt:lpstr>дисп 1 р в 3 г_2019</vt:lpstr>
      <vt:lpstr>Ежегодная дисп_2019</vt:lpstr>
      <vt:lpstr>'дисп 1 р в 3 г_2019'!Заголовки_для_печати</vt:lpstr>
      <vt:lpstr>'Ежегодная дисп_2019'!Заголовки_для_печати</vt:lpstr>
      <vt:lpstr>'проф 2019 по СМО'!Заголовки_для_печати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Гимадеева Ольга Васильевна</cp:lastModifiedBy>
  <cp:lastPrinted>2019-05-23T06:01:37Z</cp:lastPrinted>
  <dcterms:created xsi:type="dcterms:W3CDTF">2018-12-12T06:32:48Z</dcterms:created>
  <dcterms:modified xsi:type="dcterms:W3CDTF">2019-05-28T02:57:27Z</dcterms:modified>
</cp:coreProperties>
</file>